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3" activeTab="0"/>
  </bookViews>
  <sheets>
    <sheet name="10. System taśmowy do WNM" sheetId="1" r:id="rId1"/>
    <sheet name="11. Zestaw do drenażu" sheetId="2" r:id="rId2"/>
    <sheet name="12. Zestaw do znieczulenia" sheetId="3" r:id="rId3"/>
    <sheet name="13. Golarka medyczna" sheetId="4" r:id="rId4"/>
    <sheet name="14. opatrunek do ran" sheetId="5" r:id="rId5"/>
    <sheet name="15. Anoskopy" sheetId="6" r:id="rId6"/>
    <sheet name="16. Rękawice + dozownik" sheetId="7" r:id="rId7"/>
    <sheet name="Arkusz1" sheetId="8" state="hidden" r:id="rId8"/>
    <sheet name="17. Igły (Sztance )" sheetId="9" r:id="rId9"/>
    <sheet name="18. Klipsy" sheetId="10" r:id="rId10"/>
  </sheets>
  <definedNames/>
  <calcPr fullCalcOnLoad="1"/>
</workbook>
</file>

<file path=xl/sharedStrings.xml><?xml version="1.0" encoding="utf-8"?>
<sst xmlns="http://schemas.openxmlformats.org/spreadsheetml/2006/main" count="427" uniqueCount="148">
  <si>
    <t>Kod CPV 33141620-2 Zestawy medyczne</t>
  </si>
  <si>
    <t>FORMULARZ CENOWY</t>
  </si>
  <si>
    <t>Pakiet nr 12. Zestaw do znieczulenia  kombinowanego rozszerzony typ igła w igle.</t>
  </si>
  <si>
    <t>Lp.</t>
  </si>
  <si>
    <t>Przedmiot Zamówienia</t>
  </si>
  <si>
    <t>ilość</t>
  </si>
  <si>
    <t>Jedn. Miary</t>
  </si>
  <si>
    <t>cena jedn netto</t>
  </si>
  <si>
    <t>vat %</t>
  </si>
  <si>
    <t>Cena z 2012 netto</t>
  </si>
  <si>
    <t>wartość netto</t>
  </si>
  <si>
    <t>wartość brutto</t>
  </si>
  <si>
    <t>producent</t>
  </si>
  <si>
    <t>nr katalogowy (o ile występuje)</t>
  </si>
  <si>
    <t>Producent kraj</t>
  </si>
  <si>
    <t>7=3*5</t>
  </si>
  <si>
    <t>8=7+VAT</t>
  </si>
  <si>
    <t xml:space="preserve">Zestaw do znieczulenia zewnątrzoponowego rozszerzony  zawiera :                                     igły :                                                                                                                                            - igłę Tuohy                                                                                                                              - igłę do podawania leków 0,9x40 mm                                                                                     -  igłę do znieczuleń 0,5 x25 mm                                                                                              - kateter epiduralny                                                                                                                  - igła podpajęczykowa 26G/130mm ( ostrze standard)                                                            - filtr przeciwbakteryjny  płaski  0,2um                                                                                      - samoprzylepny element mocujący filtr                                                                                    - strzykawka niskooporowa 10ml                                                                                             - strzykawka zwykła  10ml                                                                                                        - grot do nacinania skóry  1,6 x 35 mm                                                                                    - tulejka uniewersalna </t>
  </si>
  <si>
    <t>zes</t>
  </si>
  <si>
    <t>Braun</t>
  </si>
  <si>
    <t>Razem</t>
  </si>
  <si>
    <t>Prosimy o dołączenie farmularza zapisanego na nosniku elektronicznym</t>
  </si>
  <si>
    <t>.......................................... dnia .........</t>
  </si>
  <si>
    <t xml:space="preserve"> </t>
  </si>
  <si>
    <t>………………………………………………………………………………………</t>
  </si>
  <si>
    <t xml:space="preserve">(podpisy osoby/osób wskazanych w dokumencie, </t>
  </si>
  <si>
    <t>podpisy osoby/osób wskazanych w dokumencie</t>
  </si>
  <si>
    <t xml:space="preserve">uprawnionej/uprawnionych do występowania </t>
  </si>
  <si>
    <t>uprawnionej/uprawnionych w obrocie prawnym do</t>
  </si>
  <si>
    <t xml:space="preserve">w obrocie prawnym, reprezentowania </t>
  </si>
  <si>
    <t>reprezentowania Wykonawcy i składania oświadczeń woli w jego imieniu</t>
  </si>
  <si>
    <t>Wykonawcy i składania oświadczeń woli w jego imieniu)</t>
  </si>
  <si>
    <t>Kod CPV 33141000-0 Jednorazowe niechemiczne artykuły medyczne</t>
  </si>
  <si>
    <t xml:space="preserve">Golarka medyczna  jednorazowa- karbowany uchwyt, pojedyncze ostrze wykonane ze stali nierdzewnej pokrytej platyną oraz teflonem . Dane :   wymiary ostrza : D 1,0xS 4,3x G 0,01cm wymiary golarki wraz z tekturową osłonką D 5,0x S 6,0x G 1,2cm waga – część plastikowa 3,63g ostrze 0,28g  1 szt zapakowana  w tekturową osłonkę                                                          </t>
  </si>
  <si>
    <t>szt.</t>
  </si>
  <si>
    <t>Nazwa międzynarodowa</t>
  </si>
  <si>
    <t>j.m.</t>
  </si>
  <si>
    <t>Cena jedn. Netto</t>
  </si>
  <si>
    <t>Wartość netto</t>
  </si>
  <si>
    <t>VAT %</t>
  </si>
  <si>
    <t>Wartość brutto</t>
  </si>
  <si>
    <t>6=4*5</t>
  </si>
  <si>
    <t>8=6+VAT</t>
  </si>
  <si>
    <t>op.</t>
  </si>
  <si>
    <t>RAZEM</t>
  </si>
  <si>
    <t>......................... dnia .........</t>
  </si>
  <si>
    <t>Kod CPV 33164100-8  Kolposkopy</t>
  </si>
  <si>
    <t xml:space="preserve">Anoskop proktologiczny operacyjny (scięty) dla dorosłych </t>
  </si>
  <si>
    <t>szt</t>
  </si>
  <si>
    <t>Anoskop proktologiczny operacyjny ( prosty)  dziecięcy</t>
  </si>
  <si>
    <t>Kod CPV 33190000-8 Różne urządzenia i produkty medyczne</t>
  </si>
  <si>
    <t>Jedn.</t>
  </si>
  <si>
    <t>Cena jedn. Netto (zł)</t>
  </si>
  <si>
    <t>System taśmowy do leczenia WNM przez otwory zasłonowe. System całkowicie  jednorazowy sterylny, do implantacji przez otwory zasłonowe metodą  „out – in” składający się z: a/ dwóch jednorazowych igieł o średnicy   3mm z uchwytami ,o ostrzach wyprofilowanych  helikalnie z atraumatycznym  zakończeniem umożliwiającym połączenie ze złączami taśmy. Igły nie połączone z taśmą              b/taśmy polipropylenowej , monofilamentowej  o długości 50 cm i   szerokości 1 cm, zakończonej szybkozłączami.Taśma ma zawierać przeplecioną wzdłuż nić zapewniającą  beznapięciowe założenie imolantu.  Taśma w koszulce foliowej</t>
  </si>
  <si>
    <t>op</t>
  </si>
  <si>
    <t>vat%</t>
  </si>
  <si>
    <t>Kod CPV  18424300-0 Rękawice jednorazowe</t>
  </si>
  <si>
    <t>Rękawice nitrylowe o obniżonej grubości. Grubość  na palcu 0,08mm. Zarejestrowany jako wyrób medyczny  oraz środek ochronny indywidualnej kat.III.  Opakowanie  250 szt + dozownik  j.u. Roz. M,L,XL</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</si>
  <si>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</si>
  <si>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</si>
  <si>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</si>
  <si>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</si>
  <si>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</si>
  <si>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</si>
  <si>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</si>
  <si>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</si>
  <si>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</si>
  <si>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</si>
  <si>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</si>
  <si>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</si>
  <si>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</si>
  <si>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</si>
  <si>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</si>
  <si>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</si>
  <si>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</si>
  <si>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</si>
  <si>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</si>
  <si>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</si>
  <si>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</si>
  <si>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</si>
  <si>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</si>
  <si>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</si>
  <si>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</si>
  <si>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</si>
  <si>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</si>
  <si>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</si>
  <si>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</si>
  <si>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</si>
  <si>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</si>
  <si>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</si>
  <si>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</si>
  <si>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</si>
  <si>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</si>
  <si>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</si>
  <si>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</si>
  <si>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</si>
  <si>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</si>
  <si>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</si>
  <si>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</si>
  <si>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</si>
  <si>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</si>
  <si>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</si>
  <si>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</si>
  <si>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</si>
  <si>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</si>
  <si>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</si>
  <si>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</si>
  <si>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</si>
  <si>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</si>
  <si>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</si>
  <si>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</si>
  <si>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</si>
  <si>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</si>
  <si>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</si>
  <si>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</si>
  <si>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Kod CPV 33141110-4 opatrunki</t>
  </si>
  <si>
    <t xml:space="preserve">Opatrunek  hydrokoloidowy, żelowy.                                                      </t>
  </si>
  <si>
    <t>Rozmiar  20 x 20 cm    5 szt w opakowaniu</t>
  </si>
  <si>
    <t>Rozmiar 10 x 10 cm  10 szt w opakowaniu</t>
  </si>
  <si>
    <t>Rozmiar   5 x 5 cm   10 szt w opakowaniu</t>
  </si>
  <si>
    <t xml:space="preserve">Rozmiar 12 x 18 cm 3 szt w opakowaniu       ( owrzodzenia okolicy krzyżowej)   </t>
  </si>
  <si>
    <t>Rozmiar 8 x12cm  10 szt w opakowaniu ( do pięt i łokci )</t>
  </si>
  <si>
    <t xml:space="preserve">Igły  (Sztance biobsyjne) jednorazowego użytku, jednolita ostra krawędż tnąca z nierdzewnej stali, żebrowana rączka, rozmiar wytłoczony na rżczce, sterylne / gotowe do użytku, rozmiary: 1mm, 1,5mm, 2mm , 3mm, 3,5mm, 4mm, 5mm, 6mm, 8mm.                                                                                              </t>
  </si>
  <si>
    <t>Łyżeczka dermatologiczna  sterylna jednorazowego użytku wykonana z najwyższej jakości stali nierdzewnej    rozmiary od 3mm – 14mm. Energonomiczny uchwyt  na   każdej rączce łyżeczki  wytłoczony jest rozmiar</t>
  </si>
  <si>
    <t xml:space="preserve">Klipsy tytanowe o podwójnych szczękach do apendectomii X-Large z haczykowatą zapinką na końcu szczęk.Opakowanie -12 kardridżów po 4 klipsy jednor.użytku . Rozmiar klipsa  16,2mm x  11,5mm </t>
  </si>
  <si>
    <t xml:space="preserve">Klipsy tytanowe do laparoskopi typ medium large opakowanie 20 magazynków po 6 szt   (120 szt  opakow.) klipsy jednor.użytku </t>
  </si>
  <si>
    <t>Kod CPV 33141642-2 Akcesoria do drenażu.</t>
  </si>
  <si>
    <t>vat</t>
  </si>
  <si>
    <t xml:space="preserve">Sterylny wielofunkcyjny zestaw do drenażu opłucnej (aktywnego i grawitacyjnego) do którego łączy się dreny umieszczone w jamie opłucnej.                                                            Komora kolekcyjna wyskalowana do 2200ml     Wskażnik pływakowy umozliwiający wizualizację prawidłowego działania drenażu                                                        Mechaniczna regulacja siły ssania, pokrętło umieszczone na przedniej ścianie, siła ssania w zakresie od 5cm do 40cm H2O       Automatyczny zawór uwalniający dodatnie ciśnienie.                                                         Przycisk z filtrem  do rozszczelnienia układu i wyrównania poziomu ciśnień         Automatyczny zawór zabezpieczający przed utratą zastawki wodnej.                                  Dren łączący, przeżroczysty, elastyczny,     nielateksowy, zabezpieczony przed zgięciem metalową sprężyną                                         Port do pobierania świeżych próbek drenowanego płynu.                                     Rączka do przenoszenia, uchwyt na umocowanie zastawu przy łóżku              Pakowany sterylnie w folię i serwetę z oznaczonym miejscem jej otwarcia                                                                          </t>
  </si>
  <si>
    <t>…………………………………………….. Dnia</t>
  </si>
  <si>
    <t>Załącznik nr 16</t>
  </si>
  <si>
    <t>Załącznik nr 17</t>
  </si>
  <si>
    <t>Załącznik nr 18</t>
  </si>
  <si>
    <t>Załącznik nr 19</t>
  </si>
  <si>
    <t>Załącznik nr 20</t>
  </si>
  <si>
    <t>Załącznik nr 21</t>
  </si>
  <si>
    <t>Załącznik nr 22</t>
  </si>
  <si>
    <t>Załącznik nr 23</t>
  </si>
  <si>
    <t>Załącznik nr 24</t>
  </si>
  <si>
    <t xml:space="preserve">Pakiet nr 10.  System taśmowy do leczenia WNM. </t>
  </si>
  <si>
    <t>Pakiet nr 16.  Rękawice + dozownik.</t>
  </si>
  <si>
    <t>Pakiet 17.  Igły (Sztance ).</t>
  </si>
  <si>
    <t xml:space="preserve">Pakiet nr 11. Wielofunkcyjny zestaw do drenażu klatki piersiowej. </t>
  </si>
  <si>
    <r>
      <t>PAKIET 13. Golarka medyczna.</t>
    </r>
    <r>
      <rPr>
        <b/>
        <sz val="14"/>
        <color indexed="16"/>
        <rFont val="Arial Narrow"/>
        <family val="2"/>
      </rPr>
      <t xml:space="preserve"> </t>
    </r>
  </si>
  <si>
    <r>
      <t>Pakiet nr 14. Opatrunek do ran.</t>
    </r>
    <r>
      <rPr>
        <b/>
        <sz val="12"/>
        <color indexed="16"/>
        <rFont val="Calibri"/>
        <family val="2"/>
      </rPr>
      <t xml:space="preserve"> </t>
    </r>
  </si>
  <si>
    <r>
      <t>Pakiet nr 15.  Anoskopy.</t>
    </r>
    <r>
      <rPr>
        <b/>
        <sz val="14"/>
        <color indexed="16"/>
        <rFont val="Calibri"/>
        <family val="2"/>
      </rPr>
      <t xml:space="preserve"> </t>
    </r>
  </si>
  <si>
    <t xml:space="preserve">Pakiet nr 18.  Klipsy tytanowe. </t>
  </si>
  <si>
    <t>Prosimy o dołączenie farmularza zapisanego na nośniku elektronicznym</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</si>
</sst>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76">
    <font>
      <sz val="10"/>
      <name val="Arial"/>
      <family val="2"/>
    </font>
    <font>
      <sz val="11"/>
      <color indexed="8"/>
      <name val="Calibri"/>
      <family val="2"/>
    </font>
    <font>
      <sz val="10"/>
      <color indexed="8"/>
      <name val="Calibri"/>
      <family val="2"/>
    </font>
    <font>
      <b/>
      <sz val="14"/>
      <color indexed="8"/>
      <name val="Calibri"/>
      <family val="2"/>
    </font>
    <font>
      <b/>
      <sz val="11"/>
      <color indexed="8"/>
      <name val="Calibri"/>
      <family val="2"/>
    </font>
    <font>
      <b/>
      <i/>
      <sz val="11"/>
      <color indexed="8"/>
      <name val="Calibri"/>
      <family val="2"/>
    </font>
    <font>
      <b/>
      <i/>
      <sz val="10"/>
      <name val="Calibri"/>
      <family val="2"/>
    </font>
    <font>
      <i/>
      <sz val="11"/>
      <color indexed="8"/>
      <name val="Calibri"/>
      <family val="2"/>
    </font>
    <font>
      <b/>
      <sz val="10"/>
      <color indexed="8"/>
      <name val="Calibri"/>
      <family val="2"/>
    </font>
    <font>
      <b/>
      <sz val="12"/>
      <color indexed="8"/>
      <name val="Calibri"/>
      <family val="2"/>
    </font>
    <font>
      <b/>
      <sz val="11"/>
      <color indexed="10"/>
      <name val="Calibri"/>
      <family val="2"/>
    </font>
    <font>
      <sz val="8"/>
      <color indexed="8"/>
      <name val="Calibri"/>
      <family val="2"/>
    </font>
    <font>
      <b/>
      <sz val="12"/>
      <color indexed="8"/>
      <name val="Arial Narrow"/>
      <family val="2"/>
    </font>
    <font>
      <b/>
      <sz val="14"/>
      <color indexed="8"/>
      <name val="Arial Narrow"/>
      <family val="2"/>
    </font>
    <font>
      <b/>
      <sz val="14"/>
      <color indexed="16"/>
      <name val="Arial Narrow"/>
      <family val="2"/>
    </font>
    <font>
      <b/>
      <sz val="11"/>
      <color indexed="8"/>
      <name val="Arial Narrow"/>
      <family val="2"/>
    </font>
    <font>
      <sz val="10"/>
      <color indexed="8"/>
      <name val="Arial Narrow"/>
      <family val="2"/>
    </font>
    <font>
      <sz val="11"/>
      <color indexed="8"/>
      <name val="Arial Narrow"/>
      <family val="2"/>
    </font>
    <font>
      <b/>
      <sz val="10"/>
      <color indexed="8"/>
      <name val="Arial Narrow"/>
      <family val="2"/>
    </font>
    <font>
      <b/>
      <sz val="12"/>
      <color indexed="8"/>
      <name val="Arial"/>
      <family val="2"/>
    </font>
    <font>
      <sz val="10"/>
      <color indexed="8"/>
      <name val="Arial"/>
      <family val="2"/>
    </font>
    <font>
      <sz val="8"/>
      <color indexed="8"/>
      <name val="Arial"/>
      <family val="2"/>
    </font>
    <font>
      <sz val="9"/>
      <color indexed="8"/>
      <name val="Calibri"/>
      <family val="2"/>
    </font>
    <font>
      <b/>
      <sz val="14"/>
      <color indexed="16"/>
      <name val="Calibri"/>
      <family val="2"/>
    </font>
    <font>
      <sz val="12"/>
      <color indexed="8"/>
      <name val="Calibri"/>
      <family val="2"/>
    </font>
    <font>
      <sz val="10"/>
      <name val="Calibri"/>
      <family val="2"/>
    </font>
    <font>
      <sz val="14"/>
      <color indexed="8"/>
      <name val="Calibri"/>
      <family val="2"/>
    </font>
    <font>
      <sz val="11"/>
      <name val="Calibri"/>
      <family val="2"/>
    </font>
    <font>
      <b/>
      <i/>
      <sz val="12"/>
      <color indexed="8"/>
      <name val="Calibri"/>
      <family val="2"/>
    </font>
    <font>
      <sz val="10.5"/>
      <color indexed="8"/>
      <name val="Calibri"/>
      <family val="2"/>
    </font>
    <font>
      <u val="single"/>
      <sz val="10"/>
      <color indexed="12"/>
      <name val="Arial"/>
      <family val="2"/>
    </font>
    <font>
      <i/>
      <sz val="10"/>
      <name val="Calibri"/>
      <family val="2"/>
    </font>
    <font>
      <b/>
      <sz val="10"/>
      <name val="Arial"/>
      <family val="2"/>
    </font>
    <font>
      <b/>
      <sz val="9"/>
      <name val="Arial"/>
      <family val="2"/>
    </font>
    <font>
      <b/>
      <sz val="9"/>
      <color indexed="8"/>
      <name val="Arial Narrow"/>
      <family val="2"/>
    </font>
    <font>
      <sz val="12"/>
      <name val="Calibri"/>
      <family val="2"/>
    </font>
    <font>
      <b/>
      <sz val="12"/>
      <name val="Calibri"/>
      <family val="2"/>
    </font>
    <font>
      <b/>
      <sz val="12"/>
      <color indexed="16"/>
      <name val="Calibri"/>
      <family val="2"/>
    </font>
    <font>
      <b/>
      <sz val="10"/>
      <name val="Calibri"/>
      <family val="2"/>
    </font>
    <font>
      <b/>
      <sz val="9"/>
      <name val="Calibri"/>
      <family val="2"/>
    </font>
    <font>
      <b/>
      <i/>
      <sz val="9"/>
      <name val="Calibri"/>
      <family val="2"/>
    </font>
    <font>
      <b/>
      <sz val="14"/>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0" fillId="0" borderId="0" applyNumberFormat="0" applyFill="0" applyBorder="0" applyAlignment="0" applyProtection="0"/>
    <xf numFmtId="0" fontId="64" fillId="0" borderId="3" applyNumberFormat="0" applyFill="0" applyAlignment="0" applyProtection="0"/>
    <xf numFmtId="0" fontId="65" fillId="2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27" borderId="1" applyNumberFormat="0" applyAlignment="0" applyProtection="0"/>
    <xf numFmtId="9" fontId="0" fillId="0" borderId="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75" fillId="32" borderId="0" applyNumberFormat="0" applyBorder="0" applyAlignment="0" applyProtection="0"/>
  </cellStyleXfs>
  <cellXfs count="197">
    <xf numFmtId="0" fontId="0" fillId="0" borderId="0" xfId="0" applyAlignment="1">
      <alignment/>
    </xf>
    <xf numFmtId="0" fontId="1" fillId="33" borderId="0" xfId="44" applyFont="1" applyFill="1">
      <alignment/>
      <protection/>
    </xf>
    <xf numFmtId="0" fontId="2" fillId="0" borderId="0" xfId="0" applyFont="1" applyAlignment="1">
      <alignment/>
    </xf>
    <xf numFmtId="0" fontId="3" fillId="33" borderId="0" xfId="44" applyFont="1" applyFill="1" applyBorder="1" applyAlignment="1">
      <alignment vertical="center"/>
      <protection/>
    </xf>
    <xf numFmtId="0" fontId="4" fillId="33" borderId="10" xfId="44" applyFont="1" applyFill="1" applyBorder="1" applyAlignment="1">
      <alignment horizontal="center" vertical="center" wrapText="1"/>
      <protection/>
    </xf>
    <xf numFmtId="0" fontId="1" fillId="33" borderId="0" xfId="44" applyFont="1" applyFill="1" applyAlignment="1">
      <alignment horizontal="center"/>
      <protection/>
    </xf>
    <xf numFmtId="0" fontId="5" fillId="33" borderId="11" xfId="44" applyFont="1" applyFill="1" applyBorder="1" applyAlignment="1">
      <alignment horizontal="center" vertical="center" wrapText="1"/>
      <protection/>
    </xf>
    <xf numFmtId="1" fontId="6" fillId="33" borderId="11" xfId="0" applyNumberFormat="1" applyFont="1" applyFill="1" applyBorder="1" applyAlignment="1">
      <alignment horizontal="center" vertical="center" wrapText="1"/>
    </xf>
    <xf numFmtId="0" fontId="7" fillId="33" borderId="0" xfId="44" applyFont="1" applyFill="1">
      <alignment/>
      <protection/>
    </xf>
    <xf numFmtId="0" fontId="2" fillId="33" borderId="11" xfId="44" applyFont="1" applyFill="1" applyBorder="1" applyAlignment="1">
      <alignment horizontal="center" vertical="center" wrapText="1"/>
      <protection/>
    </xf>
    <xf numFmtId="0" fontId="2" fillId="33" borderId="11" xfId="44" applyFont="1" applyFill="1" applyBorder="1" applyAlignment="1">
      <alignment vertical="top" wrapText="1"/>
      <protection/>
    </xf>
    <xf numFmtId="0" fontId="8" fillId="33" borderId="11" xfId="44" applyFont="1" applyFill="1" applyBorder="1" applyAlignment="1">
      <alignment horizontal="center" vertical="center" wrapText="1"/>
      <protection/>
    </xf>
    <xf numFmtId="2" fontId="2" fillId="33" borderId="11" xfId="44" applyNumberFormat="1" applyFont="1" applyFill="1" applyBorder="1" applyAlignment="1">
      <alignment horizontal="center" vertical="center" wrapText="1"/>
      <protection/>
    </xf>
    <xf numFmtId="9" fontId="2" fillId="33" borderId="11" xfId="44" applyNumberFormat="1" applyFont="1" applyFill="1" applyBorder="1" applyAlignment="1">
      <alignment horizontal="center" vertical="center" wrapText="1"/>
      <protection/>
    </xf>
    <xf numFmtId="4" fontId="8" fillId="33" borderId="11" xfId="44" applyNumberFormat="1" applyFont="1" applyFill="1" applyBorder="1" applyAlignment="1">
      <alignment horizontal="center" vertical="center" wrapText="1"/>
      <protection/>
    </xf>
    <xf numFmtId="0" fontId="9" fillId="33" borderId="0" xfId="44" applyFont="1" applyFill="1" applyAlignment="1">
      <alignment horizontal="center" vertical="center"/>
      <protection/>
    </xf>
    <xf numFmtId="2" fontId="1" fillId="33" borderId="0" xfId="44" applyNumberFormat="1" applyFont="1" applyFill="1">
      <alignment/>
      <protection/>
    </xf>
    <xf numFmtId="2" fontId="1" fillId="33" borderId="11" xfId="44" applyNumberFormat="1" applyFont="1" applyFill="1" applyBorder="1">
      <alignment/>
      <protection/>
    </xf>
    <xf numFmtId="0" fontId="10" fillId="33" borderId="0" xfId="44" applyFont="1" applyFill="1">
      <alignment/>
      <protection/>
    </xf>
    <xf numFmtId="0" fontId="2" fillId="33" borderId="0" xfId="44" applyFont="1" applyFill="1" applyAlignment="1">
      <alignment vertical="center"/>
      <protection/>
    </xf>
    <xf numFmtId="0" fontId="2" fillId="33" borderId="0" xfId="44" applyFont="1" applyFill="1" applyAlignment="1">
      <alignment horizontal="right" vertical="center"/>
      <protection/>
    </xf>
    <xf numFmtId="0" fontId="11" fillId="33" borderId="0" xfId="44" applyFont="1" applyFill="1" applyAlignment="1">
      <alignment horizontal="right" vertical="center" indent="11"/>
      <protection/>
    </xf>
    <xf numFmtId="0" fontId="11" fillId="33" borderId="0" xfId="44" applyFont="1" applyFill="1">
      <alignment/>
      <protection/>
    </xf>
    <xf numFmtId="0" fontId="1" fillId="33" borderId="0" xfId="44" applyFill="1">
      <alignment/>
      <protection/>
    </xf>
    <xf numFmtId="0" fontId="12" fillId="33" borderId="0" xfId="44" applyFont="1" applyFill="1" applyBorder="1" applyAlignment="1">
      <alignment vertical="center"/>
      <protection/>
    </xf>
    <xf numFmtId="0" fontId="15" fillId="33" borderId="10" xfId="44" applyFont="1" applyFill="1" applyBorder="1" applyAlignment="1">
      <alignment horizontal="center" vertical="center" wrapText="1"/>
      <protection/>
    </xf>
    <xf numFmtId="0" fontId="1" fillId="33" borderId="0" xfId="44" applyFill="1" applyAlignment="1">
      <alignment horizontal="center"/>
      <protection/>
    </xf>
    <xf numFmtId="0" fontId="16" fillId="33" borderId="11" xfId="44" applyFont="1" applyFill="1" applyBorder="1" applyAlignment="1">
      <alignment horizontal="center" vertical="center" wrapText="1"/>
      <protection/>
    </xf>
    <xf numFmtId="0" fontId="17" fillId="33" borderId="11" xfId="44" applyFont="1" applyFill="1" applyBorder="1" applyAlignment="1">
      <alignment horizontal="left" vertical="center" wrapText="1"/>
      <protection/>
    </xf>
    <xf numFmtId="2" fontId="16" fillId="33" borderId="12" xfId="44" applyNumberFormat="1" applyFont="1" applyFill="1" applyBorder="1" applyAlignment="1">
      <alignment horizontal="center" vertical="center" wrapText="1"/>
      <protection/>
    </xf>
    <xf numFmtId="9" fontId="16" fillId="33" borderId="11" xfId="44" applyNumberFormat="1" applyFont="1" applyFill="1" applyBorder="1" applyAlignment="1">
      <alignment horizontal="center" vertical="center" wrapText="1"/>
      <protection/>
    </xf>
    <xf numFmtId="2" fontId="16" fillId="33" borderId="11" xfId="44" applyNumberFormat="1" applyFont="1" applyFill="1" applyBorder="1" applyAlignment="1">
      <alignment horizontal="center" vertical="center" wrapText="1"/>
      <protection/>
    </xf>
    <xf numFmtId="4" fontId="18" fillId="33" borderId="11" xfId="44" applyNumberFormat="1" applyFont="1" applyFill="1" applyBorder="1" applyAlignment="1">
      <alignment horizontal="center" vertical="center" wrapText="1"/>
      <protection/>
    </xf>
    <xf numFmtId="0" fontId="19" fillId="33" borderId="0" xfId="44" applyFont="1" applyFill="1" applyAlignment="1">
      <alignment horizontal="center" vertical="center"/>
      <protection/>
    </xf>
    <xf numFmtId="2" fontId="1" fillId="33" borderId="11" xfId="44" applyNumberFormat="1" applyFill="1" applyBorder="1">
      <alignment/>
      <protection/>
    </xf>
    <xf numFmtId="0" fontId="20" fillId="33" borderId="0" xfId="44" applyFont="1" applyFill="1" applyAlignment="1">
      <alignment vertical="center"/>
      <protection/>
    </xf>
    <xf numFmtId="0" fontId="20" fillId="33" borderId="0" xfId="44" applyFont="1" applyFill="1" applyAlignment="1">
      <alignment horizontal="right" vertical="center"/>
      <protection/>
    </xf>
    <xf numFmtId="0" fontId="21" fillId="33" borderId="0" xfId="44" applyFont="1" applyFill="1" applyAlignment="1">
      <alignment horizontal="right" vertical="center" indent="11"/>
      <protection/>
    </xf>
    <xf numFmtId="0" fontId="9" fillId="33" borderId="0" xfId="44" applyFont="1" applyFill="1" applyBorder="1" applyAlignment="1">
      <alignment vertical="center"/>
      <protection/>
    </xf>
    <xf numFmtId="0" fontId="5"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25" fillId="33" borderId="11" xfId="0" applyFont="1" applyFill="1" applyBorder="1" applyAlignment="1">
      <alignment vertical="center"/>
    </xf>
    <xf numFmtId="0" fontId="25" fillId="33" borderId="0" xfId="0" applyFont="1" applyFill="1" applyAlignment="1">
      <alignment/>
    </xf>
    <xf numFmtId="0" fontId="24" fillId="33" borderId="0" xfId="44" applyFont="1" applyFill="1" applyAlignment="1">
      <alignment vertical="center"/>
      <protection/>
    </xf>
    <xf numFmtId="0" fontId="4" fillId="33" borderId="0" xfId="44" applyFont="1" applyFill="1" applyAlignment="1">
      <alignment horizontal="right" vertical="center"/>
      <protection/>
    </xf>
    <xf numFmtId="0" fontId="4" fillId="33" borderId="0" xfId="44" applyFont="1" applyFill="1" applyBorder="1" applyAlignment="1">
      <alignment vertical="center"/>
      <protection/>
    </xf>
    <xf numFmtId="0" fontId="26" fillId="33" borderId="0" xfId="44" applyFont="1" applyFill="1">
      <alignment/>
      <protection/>
    </xf>
    <xf numFmtId="0" fontId="4" fillId="33" borderId="11"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2" xfId="0" applyFont="1" applyFill="1" applyBorder="1" applyAlignment="1">
      <alignment vertical="center" wrapText="1"/>
    </xf>
    <xf numFmtId="9" fontId="4" fillId="33" borderId="14" xfId="0" applyNumberFormat="1" applyFont="1" applyFill="1" applyBorder="1" applyAlignment="1">
      <alignment horizontal="center" vertical="center" wrapText="1"/>
    </xf>
    <xf numFmtId="2" fontId="4" fillId="33" borderId="10" xfId="44" applyNumberFormat="1" applyFont="1" applyFill="1" applyBorder="1" applyAlignment="1">
      <alignment horizontal="center" vertical="center" wrapText="1"/>
      <protection/>
    </xf>
    <xf numFmtId="0" fontId="1" fillId="33" borderId="0" xfId="44" applyFont="1" applyFill="1" applyAlignment="1">
      <alignment wrapText="1"/>
      <protection/>
    </xf>
    <xf numFmtId="0" fontId="5" fillId="33" borderId="12" xfId="0" applyFont="1" applyFill="1" applyBorder="1" applyAlignment="1">
      <alignment vertical="center" wrapText="1"/>
    </xf>
    <xf numFmtId="1" fontId="5" fillId="33" borderId="14" xfId="0" applyNumberFormat="1" applyFont="1" applyFill="1" applyBorder="1" applyAlignment="1">
      <alignment horizontal="center" vertical="center"/>
    </xf>
    <xf numFmtId="0" fontId="5" fillId="33" borderId="11" xfId="44" applyNumberFormat="1" applyFont="1" applyFill="1" applyBorder="1" applyAlignment="1">
      <alignment horizontal="center" vertical="center" wrapText="1"/>
      <protection/>
    </xf>
    <xf numFmtId="0" fontId="1" fillId="33" borderId="15" xfId="0" applyFont="1" applyFill="1" applyBorder="1" applyAlignment="1">
      <alignment horizontal="center" vertical="center"/>
    </xf>
    <xf numFmtId="0" fontId="27" fillId="33" borderId="11" xfId="0" applyFont="1" applyFill="1" applyBorder="1" applyAlignment="1">
      <alignment vertical="center" wrapText="1"/>
    </xf>
    <xf numFmtId="164" fontId="1" fillId="33" borderId="16" xfId="0" applyNumberFormat="1" applyFont="1" applyFill="1" applyBorder="1" applyAlignment="1">
      <alignment vertical="center"/>
    </xf>
    <xf numFmtId="9" fontId="1" fillId="33" borderId="16" xfId="0" applyNumberFormat="1" applyFont="1" applyFill="1" applyBorder="1" applyAlignment="1">
      <alignment vertical="center"/>
    </xf>
    <xf numFmtId="2" fontId="4" fillId="33" borderId="11" xfId="44" applyNumberFormat="1" applyFont="1" applyFill="1" applyBorder="1" applyAlignment="1">
      <alignment horizontal="center" vertical="center" wrapText="1"/>
      <protection/>
    </xf>
    <xf numFmtId="0" fontId="1" fillId="33" borderId="11"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2" xfId="0" applyFont="1" applyFill="1" applyBorder="1" applyAlignment="1">
      <alignment horizontal="center" vertical="center"/>
    </xf>
    <xf numFmtId="164" fontId="1" fillId="33" borderId="17" xfId="0" applyNumberFormat="1" applyFont="1" applyFill="1" applyBorder="1" applyAlignment="1">
      <alignment vertical="center"/>
    </xf>
    <xf numFmtId="164" fontId="1" fillId="33" borderId="11" xfId="44" applyNumberFormat="1" applyFont="1" applyFill="1" applyBorder="1">
      <alignment/>
      <protection/>
    </xf>
    <xf numFmtId="164" fontId="1" fillId="33" borderId="0" xfId="44" applyNumberFormat="1" applyFont="1" applyFill="1">
      <alignment/>
      <protection/>
    </xf>
    <xf numFmtId="0" fontId="22" fillId="33" borderId="0" xfId="44" applyFont="1" applyFill="1" applyAlignment="1">
      <alignment vertical="center"/>
      <protection/>
    </xf>
    <xf numFmtId="0" fontId="22" fillId="33" borderId="0" xfId="44" applyFont="1" applyFill="1">
      <alignment/>
      <protection/>
    </xf>
    <xf numFmtId="0" fontId="24" fillId="33" borderId="0" xfId="44" applyFont="1" applyFill="1" applyBorder="1" applyAlignment="1">
      <alignment vertical="center"/>
      <protection/>
    </xf>
    <xf numFmtId="0" fontId="5" fillId="33" borderId="10" xfId="44" applyFont="1" applyFill="1" applyBorder="1" applyAlignment="1">
      <alignment horizontal="center" vertical="center" wrapText="1"/>
      <protection/>
    </xf>
    <xf numFmtId="0" fontId="28" fillId="33" borderId="12" xfId="44" applyFont="1" applyFill="1" applyBorder="1" applyAlignment="1">
      <alignment horizontal="center" vertical="center" wrapText="1"/>
      <protection/>
    </xf>
    <xf numFmtId="0" fontId="5" fillId="33" borderId="13" xfId="44" applyFont="1" applyFill="1" applyBorder="1" applyAlignment="1">
      <alignment horizontal="center" vertical="center" wrapText="1"/>
      <protection/>
    </xf>
    <xf numFmtId="0" fontId="1" fillId="33" borderId="11" xfId="44" applyFont="1" applyFill="1" applyBorder="1" applyAlignment="1">
      <alignment horizontal="center" vertical="center" wrapText="1"/>
      <protection/>
    </xf>
    <xf numFmtId="0" fontId="29" fillId="33" borderId="11" xfId="44" applyFont="1" applyFill="1" applyBorder="1" applyAlignment="1">
      <alignment horizontal="left" vertical="center" wrapText="1"/>
      <protection/>
    </xf>
    <xf numFmtId="0" fontId="1" fillId="33" borderId="12" xfId="44" applyFont="1" applyFill="1" applyBorder="1" applyAlignment="1">
      <alignment horizontal="center" vertical="center" wrapText="1"/>
      <protection/>
    </xf>
    <xf numFmtId="9" fontId="1" fillId="33" borderId="11" xfId="44" applyNumberFormat="1" applyFont="1" applyFill="1" applyBorder="1" applyAlignment="1">
      <alignment horizontal="center" vertical="center" wrapText="1"/>
      <protection/>
    </xf>
    <xf numFmtId="2" fontId="1" fillId="33" borderId="17" xfId="44" applyNumberFormat="1" applyFont="1" applyFill="1" applyBorder="1" applyAlignment="1">
      <alignment horizontal="center" vertical="center" wrapText="1"/>
      <protection/>
    </xf>
    <xf numFmtId="2" fontId="1" fillId="33" borderId="18" xfId="44" applyNumberFormat="1" applyFont="1" applyFill="1" applyBorder="1" applyAlignment="1">
      <alignment horizontal="center" vertical="center" wrapText="1"/>
      <protection/>
    </xf>
    <xf numFmtId="0" fontId="9" fillId="33" borderId="11" xfId="44" applyFont="1" applyFill="1" applyBorder="1" applyAlignment="1">
      <alignment horizontal="center" vertical="center" wrapText="1"/>
      <protection/>
    </xf>
    <xf numFmtId="0" fontId="1" fillId="33" borderId="0" xfId="44" applyFont="1" applyFill="1" applyBorder="1" applyAlignment="1">
      <alignment horizontal="center" vertical="center" wrapText="1"/>
      <protection/>
    </xf>
    <xf numFmtId="0" fontId="1" fillId="33" borderId="0" xfId="44" applyFont="1" applyFill="1" applyBorder="1" applyAlignment="1">
      <alignment vertical="center" wrapText="1"/>
      <protection/>
    </xf>
    <xf numFmtId="0" fontId="8" fillId="33" borderId="0" xfId="44" applyFont="1" applyFill="1" applyBorder="1" applyAlignment="1">
      <alignment horizontal="center" vertical="center" wrapText="1"/>
      <protection/>
    </xf>
    <xf numFmtId="0" fontId="2" fillId="33" borderId="0" xfId="44" applyFont="1" applyFill="1" applyBorder="1" applyAlignment="1">
      <alignment horizontal="center" vertical="center" wrapText="1"/>
      <protection/>
    </xf>
    <xf numFmtId="0" fontId="4" fillId="33" borderId="0" xfId="44" applyFont="1" applyFill="1" applyAlignment="1">
      <alignment horizontal="center" vertical="center"/>
      <protection/>
    </xf>
    <xf numFmtId="0" fontId="1" fillId="33" borderId="11" xfId="44" applyFont="1" applyFill="1" applyBorder="1" applyAlignment="1">
      <alignment vertical="center" wrapText="1"/>
      <protection/>
    </xf>
    <xf numFmtId="0" fontId="9" fillId="33" borderId="0" xfId="44" applyFont="1" applyFill="1" applyBorder="1" applyAlignment="1">
      <alignment/>
      <protection/>
    </xf>
    <xf numFmtId="0" fontId="24" fillId="33" borderId="0" xfId="44" applyFont="1" applyFill="1" applyBorder="1" applyAlignment="1">
      <alignment/>
      <protection/>
    </xf>
    <xf numFmtId="0" fontId="31" fillId="33" borderId="0" xfId="0" applyFont="1" applyFill="1" applyAlignment="1">
      <alignment/>
    </xf>
    <xf numFmtId="0" fontId="1" fillId="33" borderId="11" xfId="44" applyFont="1" applyFill="1" applyBorder="1" applyAlignment="1">
      <alignment vertical="center"/>
      <protection/>
    </xf>
    <xf numFmtId="2" fontId="1" fillId="33" borderId="11" xfId="44" applyNumberFormat="1" applyFont="1" applyFill="1" applyBorder="1" applyAlignment="1">
      <alignment vertical="center"/>
      <protection/>
    </xf>
    <xf numFmtId="0" fontId="25" fillId="33" borderId="0" xfId="0" applyFont="1" applyFill="1" applyAlignment="1">
      <alignment vertical="center"/>
    </xf>
    <xf numFmtId="0" fontId="1" fillId="33" borderId="0" xfId="44" applyFont="1" applyFill="1" applyAlignment="1">
      <alignment vertical="center"/>
      <protection/>
    </xf>
    <xf numFmtId="2" fontId="25" fillId="33" borderId="11" xfId="0" applyNumberFormat="1" applyFont="1" applyFill="1" applyBorder="1" applyAlignment="1">
      <alignment/>
    </xf>
    <xf numFmtId="2" fontId="25" fillId="33" borderId="0" xfId="0" applyNumberFormat="1" applyFon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32" fillId="0" borderId="11" xfId="0" applyFont="1" applyBorder="1" applyAlignment="1">
      <alignment horizontal="center" vertical="center" wrapText="1"/>
    </xf>
    <xf numFmtId="0" fontId="32" fillId="0" borderId="11" xfId="0" applyFont="1" applyBorder="1" applyAlignment="1">
      <alignment horizontal="left" vertical="center" wrapText="1"/>
    </xf>
    <xf numFmtId="164" fontId="32" fillId="0" borderId="11" xfId="0" applyNumberFormat="1" applyFont="1" applyBorder="1" applyAlignment="1">
      <alignment horizontal="center" vertical="center" wrapText="1"/>
    </xf>
    <xf numFmtId="9" fontId="32" fillId="0" borderId="11" xfId="0" applyNumberFormat="1" applyFont="1" applyBorder="1" applyAlignment="1">
      <alignment horizontal="center" vertical="center" wrapText="1"/>
    </xf>
    <xf numFmtId="2" fontId="32" fillId="0" borderId="11" xfId="0" applyNumberFormat="1" applyFont="1" applyBorder="1" applyAlignment="1">
      <alignment horizontal="center" vertical="center" wrapText="1"/>
    </xf>
    <xf numFmtId="0" fontId="33"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7" fillId="34" borderId="11" xfId="44" applyFont="1" applyFill="1" applyBorder="1" applyAlignment="1">
      <alignment horizontal="center" vertical="center" wrapText="1"/>
      <protection/>
    </xf>
    <xf numFmtId="0" fontId="16" fillId="0" borderId="11" xfId="44" applyFont="1" applyFill="1" applyBorder="1" applyAlignment="1">
      <alignment vertical="center" wrapText="1"/>
      <protection/>
    </xf>
    <xf numFmtId="0" fontId="17" fillId="0" borderId="11" xfId="44" applyFont="1" applyFill="1" applyBorder="1" applyAlignment="1">
      <alignment horizontal="center" vertical="center" wrapText="1"/>
      <protection/>
    </xf>
    <xf numFmtId="2" fontId="17" fillId="0" borderId="11" xfId="44" applyNumberFormat="1" applyFont="1" applyFill="1" applyBorder="1" applyAlignment="1">
      <alignment horizontal="center" vertical="center" wrapText="1"/>
      <protection/>
    </xf>
    <xf numFmtId="2" fontId="34"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32" fillId="0" borderId="0" xfId="0" applyFont="1" applyAlignment="1">
      <alignment vertical="center"/>
    </xf>
    <xf numFmtId="165" fontId="1" fillId="0" borderId="19" xfId="60" applyFont="1" applyFill="1" applyBorder="1" applyAlignment="1" applyProtection="1">
      <alignment horizontal="center" vertical="center"/>
      <protection/>
    </xf>
    <xf numFmtId="2" fontId="1" fillId="0" borderId="19"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35" fillId="33" borderId="0" xfId="0" applyFont="1" applyFill="1" applyBorder="1" applyAlignment="1">
      <alignment vertical="center"/>
    </xf>
    <xf numFmtId="0" fontId="36" fillId="33" borderId="0" xfId="0" applyFont="1" applyFill="1" applyBorder="1" applyAlignment="1">
      <alignment vertical="center"/>
    </xf>
    <xf numFmtId="0" fontId="38" fillId="33" borderId="11" xfId="0" applyFont="1" applyFill="1" applyBorder="1" applyAlignment="1">
      <alignment horizontal="center" vertical="center" wrapText="1"/>
    </xf>
    <xf numFmtId="164" fontId="38" fillId="33" borderId="11" xfId="0" applyNumberFormat="1" applyFont="1" applyFill="1" applyBorder="1" applyAlignment="1">
      <alignment horizontal="center" vertical="center" wrapText="1"/>
    </xf>
    <xf numFmtId="9" fontId="38" fillId="33" borderId="11" xfId="0" applyNumberFormat="1" applyFont="1" applyFill="1" applyBorder="1" applyAlignment="1">
      <alignment horizontal="center" vertical="center" wrapText="1"/>
    </xf>
    <xf numFmtId="2" fontId="38" fillId="33" borderId="11" xfId="0" applyNumberFormat="1" applyFont="1" applyFill="1" applyBorder="1" applyAlignment="1">
      <alignment horizontal="center" vertical="center" wrapText="1"/>
    </xf>
    <xf numFmtId="0" fontId="39" fillId="33" borderId="11" xfId="0" applyFont="1" applyFill="1" applyBorder="1" applyAlignment="1">
      <alignment horizontal="center" vertical="center" wrapText="1"/>
    </xf>
    <xf numFmtId="1" fontId="40" fillId="33" borderId="11" xfId="0" applyNumberFormat="1" applyFont="1" applyFill="1" applyBorder="1" applyAlignment="1">
      <alignment horizontal="center" vertical="center" wrapText="1"/>
    </xf>
    <xf numFmtId="1" fontId="31" fillId="33" borderId="0" xfId="0" applyNumberFormat="1" applyFont="1" applyFill="1" applyAlignment="1">
      <alignment vertical="center"/>
    </xf>
    <xf numFmtId="0" fontId="25" fillId="33" borderId="11" xfId="0" applyFont="1" applyFill="1" applyBorder="1" applyAlignment="1">
      <alignment horizontal="center" vertical="center"/>
    </xf>
    <xf numFmtId="0" fontId="25" fillId="33" borderId="11" xfId="0" applyFont="1" applyFill="1" applyBorder="1" applyAlignment="1">
      <alignment horizontal="left" vertical="center" wrapText="1"/>
    </xf>
    <xf numFmtId="164" fontId="25" fillId="33" borderId="11" xfId="0" applyNumberFormat="1" applyFont="1" applyFill="1" applyBorder="1" applyAlignment="1">
      <alignment horizontal="center" vertical="center"/>
    </xf>
    <xf numFmtId="9" fontId="25" fillId="33" borderId="11" xfId="0" applyNumberFormat="1" applyFont="1" applyFill="1" applyBorder="1" applyAlignment="1">
      <alignment horizontal="center" vertical="center"/>
    </xf>
    <xf numFmtId="2" fontId="25" fillId="33" borderId="11" xfId="0" applyNumberFormat="1" applyFont="1" applyFill="1" applyBorder="1" applyAlignment="1">
      <alignment vertical="center"/>
    </xf>
    <xf numFmtId="0" fontId="2" fillId="33" borderId="11" xfId="44" applyFont="1" applyFill="1" applyBorder="1" applyAlignment="1">
      <alignment vertical="center" wrapText="1"/>
      <protection/>
    </xf>
    <xf numFmtId="0" fontId="38" fillId="33" borderId="0" xfId="0" applyFont="1" applyFill="1" applyAlignment="1">
      <alignment vertical="center"/>
    </xf>
    <xf numFmtId="165" fontId="1" fillId="33" borderId="0" xfId="60" applyFont="1" applyFill="1" applyBorder="1" applyAlignment="1" applyProtection="1">
      <alignment horizontal="center" vertical="center"/>
      <protection/>
    </xf>
    <xf numFmtId="2" fontId="1" fillId="33" borderId="11" xfId="60" applyNumberFormat="1" applyFont="1" applyFill="1" applyBorder="1" applyAlignment="1" applyProtection="1">
      <alignment horizontal="center" vertical="center"/>
      <protection/>
    </xf>
    <xf numFmtId="0" fontId="25" fillId="33" borderId="0" xfId="0" applyFont="1" applyFill="1" applyAlignment="1">
      <alignment horizontal="center" vertical="center"/>
    </xf>
    <xf numFmtId="0" fontId="25" fillId="33" borderId="0" xfId="0" applyFont="1" applyFill="1" applyAlignment="1">
      <alignment horizontal="left" vertical="center" wrapText="1"/>
    </xf>
    <xf numFmtId="164" fontId="25" fillId="33" borderId="0" xfId="0" applyNumberFormat="1" applyFont="1" applyFill="1" applyAlignment="1">
      <alignment horizontal="center" vertical="center"/>
    </xf>
    <xf numFmtId="9" fontId="25" fillId="33" borderId="0" xfId="0" applyNumberFormat="1" applyFont="1" applyFill="1" applyAlignment="1">
      <alignment horizontal="center" vertical="center"/>
    </xf>
    <xf numFmtId="2" fontId="25" fillId="33" borderId="0" xfId="0" applyNumberFormat="1" applyFont="1" applyFill="1" applyAlignment="1">
      <alignment vertical="center"/>
    </xf>
    <xf numFmtId="0" fontId="38" fillId="33" borderId="11" xfId="0" applyFont="1" applyFill="1" applyBorder="1" applyAlignment="1">
      <alignment horizontal="left" vertical="center" wrapText="1"/>
    </xf>
    <xf numFmtId="0" fontId="6" fillId="33" borderId="11" xfId="0" applyFont="1" applyFill="1" applyBorder="1" applyAlignment="1">
      <alignment horizontal="center" vertical="center" wrapText="1"/>
    </xf>
    <xf numFmtId="0" fontId="40" fillId="33" borderId="11" xfId="0" applyFont="1" applyFill="1" applyBorder="1" applyAlignment="1">
      <alignment horizontal="center" vertical="center" wrapText="1"/>
    </xf>
    <xf numFmtId="0" fontId="31" fillId="33" borderId="0" xfId="0" applyFont="1" applyFill="1" applyAlignment="1">
      <alignment vertical="center"/>
    </xf>
    <xf numFmtId="0" fontId="36" fillId="33" borderId="0" xfId="0" applyFont="1" applyFill="1" applyAlignment="1">
      <alignment/>
    </xf>
    <xf numFmtId="0" fontId="6" fillId="33" borderId="0" xfId="0" applyFont="1" applyFill="1" applyBorder="1" applyAlignment="1">
      <alignment horizontal="center" vertical="center" wrapText="1"/>
    </xf>
    <xf numFmtId="0" fontId="31" fillId="33" borderId="0" xfId="0" applyFont="1" applyFill="1" applyAlignment="1">
      <alignment horizontal="center"/>
    </xf>
    <xf numFmtId="2" fontId="25" fillId="33" borderId="11" xfId="0" applyNumberFormat="1" applyFont="1" applyFill="1" applyBorder="1" applyAlignment="1">
      <alignment horizontal="right" vertical="center" wrapText="1"/>
    </xf>
    <xf numFmtId="0" fontId="0" fillId="0" borderId="0" xfId="0" applyFont="1" applyAlignment="1">
      <alignment/>
    </xf>
    <xf numFmtId="0" fontId="28" fillId="33" borderId="11" xfId="44" applyFont="1" applyFill="1" applyBorder="1" applyAlignment="1">
      <alignment horizontal="center" vertical="center" wrapText="1"/>
      <protection/>
    </xf>
    <xf numFmtId="0" fontId="5" fillId="33" borderId="12" xfId="44" applyNumberFormat="1" applyFont="1" applyFill="1" applyBorder="1" applyAlignment="1">
      <alignment horizontal="center" vertical="center" wrapText="1"/>
      <protection/>
    </xf>
    <xf numFmtId="0" fontId="7" fillId="33" borderId="0" xfId="44" applyNumberFormat="1" applyFont="1" applyFill="1">
      <alignment/>
      <protection/>
    </xf>
    <xf numFmtId="0" fontId="29" fillId="33" borderId="11" xfId="44" applyFont="1" applyFill="1" applyBorder="1" applyAlignment="1">
      <alignment vertical="center" wrapText="1"/>
      <protection/>
    </xf>
    <xf numFmtId="4" fontId="1" fillId="33" borderId="11" xfId="44" applyNumberFormat="1" applyFont="1" applyFill="1" applyBorder="1" applyAlignment="1">
      <alignment horizontal="center" vertical="center" wrapText="1"/>
      <protection/>
    </xf>
    <xf numFmtId="2" fontId="1" fillId="33" borderId="11" xfId="44" applyNumberFormat="1" applyFont="1" applyFill="1" applyBorder="1" applyAlignment="1">
      <alignment horizontal="center" vertical="center" wrapText="1"/>
      <protection/>
    </xf>
    <xf numFmtId="2" fontId="1" fillId="33" borderId="12" xfId="44" applyNumberFormat="1" applyFont="1" applyFill="1" applyBorder="1" applyAlignment="1">
      <alignment horizontal="center" vertical="center" wrapText="1"/>
      <protection/>
    </xf>
    <xf numFmtId="0" fontId="4" fillId="33" borderId="11" xfId="44" applyFont="1" applyFill="1" applyBorder="1" applyAlignment="1">
      <alignment vertical="center" wrapText="1"/>
      <protection/>
    </xf>
    <xf numFmtId="4" fontId="1" fillId="33" borderId="0" xfId="44" applyNumberFormat="1" applyFont="1" applyFill="1" applyBorder="1" applyAlignment="1">
      <alignment horizontal="center" vertical="center" wrapText="1"/>
      <protection/>
    </xf>
    <xf numFmtId="0" fontId="24" fillId="33" borderId="0" xfId="44" applyFont="1" applyFill="1" applyAlignment="1">
      <alignment horizontal="center" vertical="center"/>
      <protection/>
    </xf>
    <xf numFmtId="0" fontId="2" fillId="33" borderId="0" xfId="44" applyFont="1" applyFill="1" applyAlignment="1">
      <alignment horizontal="center" vertical="center"/>
      <protection/>
    </xf>
    <xf numFmtId="2" fontId="11" fillId="33" borderId="0" xfId="44" applyNumberFormat="1" applyFont="1" applyFill="1">
      <alignment/>
      <protection/>
    </xf>
    <xf numFmtId="0" fontId="11" fillId="33" borderId="0" xfId="44" applyFont="1" applyFill="1" applyAlignment="1">
      <alignment horizontal="center" vertical="center"/>
      <protection/>
    </xf>
    <xf numFmtId="0" fontId="4" fillId="33" borderId="11" xfId="44" applyFont="1" applyFill="1" applyBorder="1" applyAlignment="1">
      <alignment horizontal="center" vertical="center" wrapText="1"/>
      <protection/>
    </xf>
    <xf numFmtId="0" fontId="2" fillId="35" borderId="11" xfId="44" applyFont="1" applyFill="1" applyBorder="1" applyAlignment="1">
      <alignment vertical="center" wrapText="1"/>
      <protection/>
    </xf>
    <xf numFmtId="0" fontId="25" fillId="35" borderId="11" xfId="0" applyFont="1" applyFill="1" applyBorder="1" applyAlignment="1">
      <alignment horizontal="center" vertical="center"/>
    </xf>
    <xf numFmtId="164" fontId="25" fillId="35" borderId="11" xfId="0" applyNumberFormat="1" applyFont="1" applyFill="1" applyBorder="1" applyAlignment="1">
      <alignment horizontal="center" vertical="center"/>
    </xf>
    <xf numFmtId="9" fontId="25" fillId="35" borderId="11" xfId="0" applyNumberFormat="1" applyFont="1" applyFill="1" applyBorder="1" applyAlignment="1">
      <alignment horizontal="center" vertical="center"/>
    </xf>
    <xf numFmtId="2" fontId="25" fillId="35" borderId="11" xfId="0" applyNumberFormat="1" applyFont="1" applyFill="1" applyBorder="1" applyAlignment="1">
      <alignment vertical="center"/>
    </xf>
    <xf numFmtId="2" fontId="1" fillId="33" borderId="18" xfId="0" applyNumberFormat="1" applyFont="1" applyFill="1" applyBorder="1" applyAlignment="1">
      <alignment horizontal="center" vertical="center"/>
    </xf>
    <xf numFmtId="0" fontId="1" fillId="33" borderId="16" xfId="0" applyFont="1" applyFill="1" applyBorder="1" applyAlignment="1">
      <alignment horizontal="center" vertical="center" wrapText="1"/>
    </xf>
    <xf numFmtId="9" fontId="1" fillId="33" borderId="11" xfId="44" applyNumberFormat="1" applyFont="1" applyFill="1" applyBorder="1" applyAlignment="1">
      <alignment horizontal="center" vertical="center"/>
      <protection/>
    </xf>
    <xf numFmtId="0" fontId="0" fillId="0" borderId="0" xfId="45" applyNumberFormat="1" applyFont="1" applyFill="1" applyBorder="1" applyAlignment="1" applyProtection="1">
      <alignment/>
      <protection/>
    </xf>
    <xf numFmtId="0" fontId="4" fillId="33" borderId="11" xfId="44" applyFont="1" applyFill="1" applyBorder="1" applyAlignment="1">
      <alignment horizontal="center" vertical="center" wrapText="1"/>
      <protection/>
    </xf>
    <xf numFmtId="0" fontId="9" fillId="33" borderId="20" xfId="44" applyFont="1" applyFill="1" applyBorder="1" applyAlignment="1">
      <alignment horizontal="right" vertical="center" wrapText="1"/>
      <protection/>
    </xf>
    <xf numFmtId="0" fontId="3" fillId="33" borderId="0" xfId="44" applyFont="1" applyFill="1" applyBorder="1" applyAlignment="1">
      <alignment horizontal="center" vertical="center"/>
      <protection/>
    </xf>
    <xf numFmtId="0" fontId="4" fillId="33" borderId="10" xfId="44" applyFont="1" applyFill="1" applyBorder="1" applyAlignment="1">
      <alignment horizontal="center" vertical="center" wrapText="1"/>
      <protection/>
    </xf>
    <xf numFmtId="0" fontId="13" fillId="33" borderId="0" xfId="44" applyFont="1" applyFill="1" applyBorder="1" applyAlignment="1">
      <alignment horizontal="center" vertical="center"/>
      <protection/>
    </xf>
    <xf numFmtId="0" fontId="36" fillId="33" borderId="0" xfId="0" applyFont="1" applyFill="1" applyBorder="1" applyAlignment="1">
      <alignment horizontal="center" vertical="center"/>
    </xf>
    <xf numFmtId="0" fontId="38" fillId="33" borderId="11" xfId="0" applyFont="1" applyFill="1" applyBorder="1" applyAlignment="1">
      <alignment horizontal="center" vertical="center" wrapText="1"/>
    </xf>
    <xf numFmtId="1" fontId="6" fillId="33" borderId="11" xfId="0" applyNumberFormat="1" applyFont="1" applyFill="1" applyBorder="1" applyAlignment="1">
      <alignment horizontal="center" vertical="center" wrapText="1"/>
    </xf>
    <xf numFmtId="0" fontId="25" fillId="33" borderId="11" xfId="0" applyFont="1" applyFill="1" applyBorder="1" applyAlignment="1">
      <alignment horizontal="center" vertical="center"/>
    </xf>
    <xf numFmtId="0" fontId="25" fillId="33" borderId="11" xfId="0" applyFont="1" applyFill="1" applyBorder="1" applyAlignment="1">
      <alignment horizontal="left" vertical="center" wrapText="1"/>
    </xf>
    <xf numFmtId="0" fontId="0" fillId="0" borderId="0" xfId="0" applyFont="1" applyBorder="1" applyAlignment="1">
      <alignment horizontal="center"/>
    </xf>
    <xf numFmtId="0" fontId="0" fillId="0" borderId="11" xfId="0" applyFont="1" applyBorder="1" applyAlignment="1">
      <alignment horizontal="left" vertical="center"/>
    </xf>
    <xf numFmtId="0" fontId="0" fillId="0" borderId="0" xfId="0" applyFont="1" applyBorder="1" applyAlignment="1">
      <alignment horizontal="center" vertical="center"/>
    </xf>
    <xf numFmtId="0" fontId="41" fillId="33" borderId="0" xfId="0" applyFont="1" applyFill="1" applyBorder="1" applyAlignment="1">
      <alignment horizontal="center" vertical="center"/>
    </xf>
    <xf numFmtId="0" fontId="36" fillId="33" borderId="0" xfId="0" applyFont="1" applyFill="1" applyBorder="1" applyAlignment="1">
      <alignment horizontal="righ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drzewo-cpv.phpfactory.pl/33190000-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9"/>
  </sheetPr>
  <dimension ref="A1:J22"/>
  <sheetViews>
    <sheetView tabSelected="1" zoomScalePageLayoutView="0" workbookViewId="0" topLeftCell="A1">
      <selection activeCell="A13" sqref="A13"/>
    </sheetView>
  </sheetViews>
  <sheetFormatPr defaultColWidth="8.7109375" defaultRowHeight="12.75"/>
  <cols>
    <col min="1" max="1" width="4.8515625" style="1" customWidth="1"/>
    <col min="2" max="2" width="32.57421875" style="1" customWidth="1"/>
    <col min="3" max="4" width="8.7109375" style="1" customWidth="1"/>
    <col min="5" max="5" width="11.8515625" style="1" customWidth="1"/>
    <col min="6" max="6" width="8.7109375" style="1" customWidth="1"/>
    <col min="7" max="7" width="10.421875" style="1" customWidth="1"/>
    <col min="8" max="8" width="10.28125" style="1" customWidth="1"/>
    <col min="9" max="9" width="14.00390625" style="1" customWidth="1"/>
    <col min="10" max="10" width="18.00390625" style="1" customWidth="1"/>
    <col min="11" max="13" width="0" style="1" hidden="1" customWidth="1"/>
    <col min="14" max="16384" width="8.7109375" style="1" customWidth="1"/>
  </cols>
  <sheetData>
    <row r="1" spans="1:10" ht="15.75">
      <c r="A1" s="38"/>
      <c r="B1" s="70" t="s">
        <v>50</v>
      </c>
      <c r="C1" s="38"/>
      <c r="D1" s="38"/>
      <c r="E1" s="38"/>
      <c r="F1" s="38"/>
      <c r="G1" s="38"/>
      <c r="H1" s="38"/>
      <c r="I1" s="38"/>
      <c r="J1" s="38" t="s">
        <v>130</v>
      </c>
    </row>
    <row r="2" spans="1:10" ht="18.75">
      <c r="A2" s="184" t="s">
        <v>1</v>
      </c>
      <c r="B2" s="184"/>
      <c r="C2" s="184"/>
      <c r="D2" s="184"/>
      <c r="E2" s="184"/>
      <c r="F2" s="184"/>
      <c r="G2" s="184"/>
      <c r="H2" s="184"/>
      <c r="I2" s="184"/>
      <c r="J2" s="184"/>
    </row>
    <row r="3" spans="1:10" ht="18.75">
      <c r="A3" s="184" t="s">
        <v>139</v>
      </c>
      <c r="B3" s="184"/>
      <c r="C3" s="184"/>
      <c r="D3" s="184"/>
      <c r="E3" s="184"/>
      <c r="F3" s="184"/>
      <c r="G3" s="184"/>
      <c r="H3" s="184"/>
      <c r="I3" s="184"/>
      <c r="J3" s="184"/>
    </row>
    <row r="4" spans="1:10" ht="49.5" customHeight="1">
      <c r="A4" s="182" t="s">
        <v>3</v>
      </c>
      <c r="B4" s="182" t="s">
        <v>4</v>
      </c>
      <c r="C4" s="182" t="s">
        <v>5</v>
      </c>
      <c r="D4" s="182" t="s">
        <v>51</v>
      </c>
      <c r="E4" s="182" t="s">
        <v>52</v>
      </c>
      <c r="F4" s="182" t="s">
        <v>8</v>
      </c>
      <c r="G4" s="182" t="s">
        <v>10</v>
      </c>
      <c r="H4" s="185" t="s">
        <v>11</v>
      </c>
      <c r="I4" s="182" t="s">
        <v>12</v>
      </c>
      <c r="J4" s="182" t="s">
        <v>13</v>
      </c>
    </row>
    <row r="5" spans="1:10" ht="15">
      <c r="A5" s="182"/>
      <c r="B5" s="182"/>
      <c r="C5" s="182"/>
      <c r="D5" s="182"/>
      <c r="E5" s="182"/>
      <c r="F5" s="182"/>
      <c r="G5" s="182"/>
      <c r="H5" s="182"/>
      <c r="I5" s="182"/>
      <c r="J5" s="182"/>
    </row>
    <row r="6" spans="1:10" ht="15">
      <c r="A6" s="182"/>
      <c r="B6" s="182"/>
      <c r="C6" s="182"/>
      <c r="D6" s="182"/>
      <c r="E6" s="182"/>
      <c r="F6" s="182"/>
      <c r="G6" s="182"/>
      <c r="H6" s="185"/>
      <c r="I6" s="182"/>
      <c r="J6" s="182"/>
    </row>
    <row r="7" spans="1:10" s="8" customFormat="1" ht="15.75">
      <c r="A7" s="6">
        <v>1</v>
      </c>
      <c r="B7" s="71">
        <v>2</v>
      </c>
      <c r="C7" s="71">
        <v>3</v>
      </c>
      <c r="D7" s="71">
        <v>4</v>
      </c>
      <c r="E7" s="71">
        <v>5</v>
      </c>
      <c r="F7" s="71">
        <v>6</v>
      </c>
      <c r="G7" s="72" t="s">
        <v>15</v>
      </c>
      <c r="H7" s="6" t="s">
        <v>16</v>
      </c>
      <c r="I7" s="73">
        <v>9</v>
      </c>
      <c r="J7" s="71">
        <v>10</v>
      </c>
    </row>
    <row r="8" spans="1:10" ht="264" customHeight="1">
      <c r="A8" s="74">
        <v>1</v>
      </c>
      <c r="B8" s="75" t="s">
        <v>53</v>
      </c>
      <c r="C8" s="172">
        <v>10</v>
      </c>
      <c r="D8" s="76" t="s">
        <v>48</v>
      </c>
      <c r="E8" s="164"/>
      <c r="F8" s="77">
        <v>0.08</v>
      </c>
      <c r="G8" s="78">
        <f>C8*E8</f>
        <v>0</v>
      </c>
      <c r="H8" s="79">
        <f>G8+(F8*G8)</f>
        <v>0</v>
      </c>
      <c r="I8" s="80"/>
      <c r="J8" s="80"/>
    </row>
    <row r="9" spans="1:8" ht="15">
      <c r="A9" s="81"/>
      <c r="B9" s="82"/>
      <c r="C9" s="81"/>
      <c r="D9" s="81"/>
      <c r="E9" s="83" t="s">
        <v>44</v>
      </c>
      <c r="F9" s="84"/>
      <c r="G9" s="61">
        <f>SUM(G8)</f>
        <v>0</v>
      </c>
      <c r="H9" s="61">
        <f>SUM(H8)</f>
        <v>0</v>
      </c>
    </row>
    <row r="10" spans="1:5" ht="15.75" customHeight="1">
      <c r="A10" s="183"/>
      <c r="B10" s="183"/>
      <c r="C10" s="183"/>
      <c r="D10" s="183"/>
      <c r="E10" s="183"/>
    </row>
    <row r="11" ht="15">
      <c r="A11" s="18" t="s">
        <v>147</v>
      </c>
    </row>
    <row r="12" ht="15">
      <c r="A12" s="85"/>
    </row>
    <row r="13" spans="1:7" ht="15.75">
      <c r="A13" s="44"/>
      <c r="G13" s="1" t="s">
        <v>24</v>
      </c>
    </row>
    <row r="14" spans="1:7" ht="15">
      <c r="A14" s="19" t="s">
        <v>45</v>
      </c>
      <c r="G14" s="22" t="s">
        <v>26</v>
      </c>
    </row>
    <row r="15" spans="1:7" ht="15">
      <c r="A15" s="19"/>
      <c r="G15" s="22" t="s">
        <v>28</v>
      </c>
    </row>
    <row r="16" spans="1:7" ht="15">
      <c r="A16" s="19"/>
      <c r="G16" s="22" t="s">
        <v>30</v>
      </c>
    </row>
    <row r="17" spans="1:6" ht="15">
      <c r="A17" s="19"/>
      <c r="F17" s="20" t="s">
        <v>23</v>
      </c>
    </row>
    <row r="18" ht="15">
      <c r="A18" s="20" t="s">
        <v>23</v>
      </c>
    </row>
    <row r="19" ht="15">
      <c r="A19" s="21" t="s">
        <v>25</v>
      </c>
    </row>
    <row r="20" ht="15">
      <c r="A20" s="21" t="s">
        <v>27</v>
      </c>
    </row>
    <row r="21" ht="15">
      <c r="A21" s="21" t="s">
        <v>29</v>
      </c>
    </row>
    <row r="22" ht="15">
      <c r="A22" s="21" t="s">
        <v>31</v>
      </c>
    </row>
  </sheetData>
  <sheetProtection selectLockedCells="1" selectUnlockedCells="1"/>
  <mergeCells count="13">
    <mergeCell ref="F4:F6"/>
    <mergeCell ref="G4:G6"/>
    <mergeCell ref="H4:H6"/>
    <mergeCell ref="I4:I6"/>
    <mergeCell ref="J4:J6"/>
    <mergeCell ref="A10:E10"/>
    <mergeCell ref="A2:J2"/>
    <mergeCell ref="A3:J3"/>
    <mergeCell ref="A4:A6"/>
    <mergeCell ref="B4:B6"/>
    <mergeCell ref="C4:C6"/>
    <mergeCell ref="D4:D6"/>
    <mergeCell ref="E4:E6"/>
  </mergeCells>
  <printOptions/>
  <pageMargins left="0.7086614173228347" right="0.7086614173228347" top="0.7480314960629921" bottom="0.7480314960629921" header="0.5118110236220472" footer="0.5118110236220472"/>
  <pageSetup horizontalDpi="300" verticalDpi="300" orientation="landscape" paperSize="9" scale="80" r:id="rId1"/>
</worksheet>
</file>

<file path=xl/worksheets/sheet10.xml><?xml version="1.0" encoding="utf-8"?>
<worksheet xmlns="http://schemas.openxmlformats.org/spreadsheetml/2006/main" xmlns:r="http://schemas.openxmlformats.org/officeDocument/2006/relationships">
  <sheetPr>
    <tabColor indexed="9"/>
  </sheetPr>
  <dimension ref="A1:J18"/>
  <sheetViews>
    <sheetView zoomScalePageLayoutView="0" workbookViewId="0" topLeftCell="A1">
      <selection activeCell="A1" sqref="A1"/>
    </sheetView>
  </sheetViews>
  <sheetFormatPr defaultColWidth="9.140625" defaultRowHeight="12.75"/>
  <cols>
    <col min="1" max="1" width="4.28125" style="43" customWidth="1"/>
    <col min="2" max="2" width="38.421875" style="43" customWidth="1"/>
    <col min="3" max="3" width="5.00390625" style="43" customWidth="1"/>
    <col min="4" max="4" width="5.57421875" style="43" customWidth="1"/>
    <col min="5" max="5" width="11.7109375" style="43" customWidth="1"/>
    <col min="6" max="6" width="6.7109375" style="43" customWidth="1"/>
    <col min="7" max="7" width="8.421875" style="43" customWidth="1"/>
    <col min="8" max="8" width="9.00390625" style="43" customWidth="1"/>
    <col min="9" max="9" width="10.00390625" style="43" customWidth="1"/>
    <col min="10" max="10" width="17.8515625" style="43" customWidth="1"/>
    <col min="11" max="16384" width="9.140625" style="43" customWidth="1"/>
  </cols>
  <sheetData>
    <row r="1" spans="2:10" ht="15.75">
      <c r="B1" s="1" t="s">
        <v>32</v>
      </c>
      <c r="J1" s="154" t="s">
        <v>138</v>
      </c>
    </row>
    <row r="2" spans="1:10" ht="15.75">
      <c r="A2" s="196"/>
      <c r="B2" s="196"/>
      <c r="C2" s="196"/>
      <c r="D2" s="196"/>
      <c r="E2" s="196"/>
      <c r="F2" s="196"/>
      <c r="G2" s="196"/>
      <c r="H2" s="196"/>
      <c r="I2" s="196"/>
      <c r="J2" s="196"/>
    </row>
    <row r="3" spans="1:10" ht="18.75">
      <c r="A3" s="195" t="s">
        <v>1</v>
      </c>
      <c r="B3" s="195"/>
      <c r="C3" s="195"/>
      <c r="D3" s="195"/>
      <c r="E3" s="195"/>
      <c r="F3" s="195"/>
      <c r="G3" s="195"/>
      <c r="H3" s="195"/>
      <c r="I3" s="195"/>
      <c r="J3" s="195"/>
    </row>
    <row r="4" spans="1:10" ht="18.75" customHeight="1">
      <c r="A4" s="195" t="s">
        <v>146</v>
      </c>
      <c r="B4" s="195"/>
      <c r="C4" s="195"/>
      <c r="D4" s="195"/>
      <c r="E4" s="195"/>
      <c r="F4" s="195"/>
      <c r="G4" s="195"/>
      <c r="H4" s="195"/>
      <c r="I4" s="195"/>
      <c r="J4" s="195"/>
    </row>
    <row r="5" spans="1:10" ht="38.25">
      <c r="A5" s="129" t="s">
        <v>3</v>
      </c>
      <c r="B5" s="150" t="s">
        <v>60</v>
      </c>
      <c r="C5" s="150" t="s">
        <v>61</v>
      </c>
      <c r="D5" s="129" t="s">
        <v>51</v>
      </c>
      <c r="E5" s="130" t="s">
        <v>62</v>
      </c>
      <c r="F5" s="131" t="s">
        <v>8</v>
      </c>
      <c r="G5" s="132" t="s">
        <v>63</v>
      </c>
      <c r="H5" s="132" t="s">
        <v>11</v>
      </c>
      <c r="I5" s="129" t="s">
        <v>12</v>
      </c>
      <c r="J5" s="133" t="s">
        <v>64</v>
      </c>
    </row>
    <row r="6" spans="1:10" s="156" customFormat="1" ht="15">
      <c r="A6" s="151">
        <v>1</v>
      </c>
      <c r="B6" s="155">
        <v>2</v>
      </c>
      <c r="C6" s="151">
        <v>3</v>
      </c>
      <c r="D6" s="151">
        <v>4</v>
      </c>
      <c r="E6" s="7">
        <v>5</v>
      </c>
      <c r="F6" s="7">
        <v>6</v>
      </c>
      <c r="G6" s="6" t="s">
        <v>15</v>
      </c>
      <c r="H6" s="7" t="s">
        <v>16</v>
      </c>
      <c r="I6" s="7">
        <v>9</v>
      </c>
      <c r="J6" s="134">
        <v>10</v>
      </c>
    </row>
    <row r="7" spans="1:10" ht="83.25" customHeight="1">
      <c r="A7" s="136">
        <v>1</v>
      </c>
      <c r="B7" s="86" t="s">
        <v>124</v>
      </c>
      <c r="C7" s="136">
        <v>1</v>
      </c>
      <c r="D7" s="136" t="s">
        <v>54</v>
      </c>
      <c r="E7" s="138"/>
      <c r="F7" s="139">
        <v>0.08</v>
      </c>
      <c r="G7" s="140">
        <f>C7*E7</f>
        <v>0</v>
      </c>
      <c r="H7" s="157">
        <f>G7+(F7*G7)</f>
        <v>0</v>
      </c>
      <c r="I7" s="42"/>
      <c r="J7" s="42"/>
    </row>
    <row r="8" spans="1:10" ht="63" customHeight="1">
      <c r="A8" s="136">
        <v>2</v>
      </c>
      <c r="B8" s="86" t="s">
        <v>125</v>
      </c>
      <c r="C8" s="136">
        <v>6</v>
      </c>
      <c r="D8" s="136" t="s">
        <v>54</v>
      </c>
      <c r="E8" s="138"/>
      <c r="F8" s="139">
        <v>0.08</v>
      </c>
      <c r="G8" s="140">
        <f>C8*E8</f>
        <v>0</v>
      </c>
      <c r="H8" s="157">
        <f>G8+(F8*G8)</f>
        <v>0</v>
      </c>
      <c r="I8" s="42"/>
      <c r="J8" s="42"/>
    </row>
    <row r="9" spans="5:8" ht="12.75">
      <c r="E9" s="43" t="s">
        <v>20</v>
      </c>
      <c r="G9" s="94">
        <f>SUM(G7:G8)</f>
        <v>0</v>
      </c>
      <c r="H9" s="94">
        <f>SUM(H7:H8)</f>
        <v>0</v>
      </c>
    </row>
    <row r="11" spans="1:10" ht="15">
      <c r="A11" s="1"/>
      <c r="B11" s="18" t="s">
        <v>147</v>
      </c>
      <c r="C11" s="1"/>
      <c r="D11" s="1"/>
      <c r="E11" s="1"/>
      <c r="F11" s="1"/>
      <c r="G11" s="1"/>
      <c r="H11" s="1"/>
      <c r="I11" s="1"/>
      <c r="J11" s="1"/>
    </row>
    <row r="12" spans="1:10" ht="15">
      <c r="A12" s="1"/>
      <c r="B12" s="1"/>
      <c r="C12" s="1"/>
      <c r="D12" s="1"/>
      <c r="E12" s="1"/>
      <c r="F12" s="1"/>
      <c r="G12" s="1"/>
      <c r="H12" s="1"/>
      <c r="I12" s="1"/>
      <c r="J12" s="1"/>
    </row>
    <row r="13" spans="1:10" ht="15">
      <c r="A13" s="19" t="s">
        <v>22</v>
      </c>
      <c r="B13" s="1"/>
      <c r="C13" s="1"/>
      <c r="D13" s="1"/>
      <c r="E13" s="1"/>
      <c r="F13" s="1"/>
      <c r="G13" s="1"/>
      <c r="H13" s="1"/>
      <c r="I13" s="1"/>
      <c r="J13" s="1"/>
    </row>
    <row r="14" spans="1:10" ht="15">
      <c r="A14" s="20" t="s">
        <v>23</v>
      </c>
      <c r="B14" s="1"/>
      <c r="C14" s="1"/>
      <c r="D14" s="1"/>
      <c r="E14" s="1"/>
      <c r="F14" s="1"/>
      <c r="G14" s="20" t="s">
        <v>23</v>
      </c>
      <c r="H14" s="20"/>
      <c r="I14" s="1"/>
      <c r="J14" s="1"/>
    </row>
    <row r="15" spans="1:10" ht="15">
      <c r="A15" s="21" t="s">
        <v>25</v>
      </c>
      <c r="B15" s="1"/>
      <c r="C15" s="1"/>
      <c r="D15" s="1"/>
      <c r="E15" s="1"/>
      <c r="F15" s="1"/>
      <c r="G15" s="1" t="s">
        <v>24</v>
      </c>
      <c r="I15" s="1"/>
      <c r="J15" s="1"/>
    </row>
    <row r="16" spans="1:10" ht="15">
      <c r="A16" s="21" t="s">
        <v>27</v>
      </c>
      <c r="B16" s="1"/>
      <c r="C16" s="1"/>
      <c r="D16" s="1"/>
      <c r="E16" s="1"/>
      <c r="F16" s="1"/>
      <c r="G16" s="22" t="s">
        <v>26</v>
      </c>
      <c r="I16" s="1"/>
      <c r="J16" s="1"/>
    </row>
    <row r="17" spans="1:10" ht="15">
      <c r="A17" s="21" t="s">
        <v>29</v>
      </c>
      <c r="B17" s="1"/>
      <c r="C17" s="1"/>
      <c r="D17" s="1"/>
      <c r="E17" s="1"/>
      <c r="F17" s="1"/>
      <c r="G17" s="22" t="s">
        <v>28</v>
      </c>
      <c r="I17" s="1"/>
      <c r="J17" s="1"/>
    </row>
    <row r="18" spans="1:10" ht="15">
      <c r="A18" s="21" t="s">
        <v>31</v>
      </c>
      <c r="B18" s="1"/>
      <c r="C18" s="1"/>
      <c r="D18" s="1"/>
      <c r="E18" s="1"/>
      <c r="F18" s="1"/>
      <c r="G18" s="22" t="s">
        <v>30</v>
      </c>
      <c r="I18" s="1"/>
      <c r="J18" s="1"/>
    </row>
  </sheetData>
  <sheetProtection selectLockedCells="1" selectUnlockedCells="1"/>
  <mergeCells count="3">
    <mergeCell ref="A2:J2"/>
    <mergeCell ref="A3:J3"/>
    <mergeCell ref="A4:J4"/>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9"/>
  </sheetPr>
  <dimension ref="A1:J17"/>
  <sheetViews>
    <sheetView zoomScalePageLayoutView="0" workbookViewId="0" topLeftCell="A1">
      <selection activeCell="A1" sqref="A1"/>
    </sheetView>
  </sheetViews>
  <sheetFormatPr defaultColWidth="9.140625" defaultRowHeight="12.75"/>
  <cols>
    <col min="1" max="1" width="6.28125" style="5" customWidth="1"/>
    <col min="2" max="2" width="36.57421875" style="1" customWidth="1"/>
    <col min="3" max="5" width="9.140625" style="1" customWidth="1"/>
    <col min="6" max="6" width="6.57421875" style="1" customWidth="1"/>
    <col min="7" max="7" width="11.28125" style="1" customWidth="1"/>
    <col min="8" max="8" width="9.421875" style="16" customWidth="1"/>
    <col min="9" max="9" width="10.57421875" style="16" customWidth="1"/>
    <col min="10" max="10" width="16.421875" style="1" customWidth="1"/>
    <col min="11" max="16384" width="9.140625" style="1" customWidth="1"/>
  </cols>
  <sheetData>
    <row r="1" spans="1:10" ht="15.75">
      <c r="A1" s="38"/>
      <c r="B1" s="158" t="s">
        <v>126</v>
      </c>
      <c r="C1" s="38"/>
      <c r="D1" s="38"/>
      <c r="E1" s="38"/>
      <c r="F1" s="38"/>
      <c r="G1" s="38"/>
      <c r="H1" s="38"/>
      <c r="I1" s="38"/>
      <c r="J1" s="38" t="s">
        <v>131</v>
      </c>
    </row>
    <row r="2" spans="1:9" ht="18.75">
      <c r="A2" s="184" t="s">
        <v>1</v>
      </c>
      <c r="B2" s="184"/>
      <c r="C2" s="184"/>
      <c r="D2" s="184"/>
      <c r="E2" s="184"/>
      <c r="F2" s="184"/>
      <c r="G2" s="184"/>
      <c r="H2" s="184"/>
      <c r="I2" s="184"/>
    </row>
    <row r="3" spans="1:9" ht="18.75">
      <c r="A3" s="184" t="s">
        <v>142</v>
      </c>
      <c r="B3" s="184"/>
      <c r="C3" s="184"/>
      <c r="D3" s="184"/>
      <c r="E3" s="184"/>
      <c r="F3" s="184"/>
      <c r="G3" s="184"/>
      <c r="H3" s="184"/>
      <c r="I3" s="184"/>
    </row>
    <row r="4" spans="1:10" s="5" customFormat="1" ht="33" customHeight="1">
      <c r="A4" s="4" t="s">
        <v>3</v>
      </c>
      <c r="B4" s="4" t="s">
        <v>4</v>
      </c>
      <c r="C4" s="4" t="s">
        <v>5</v>
      </c>
      <c r="D4" s="4" t="s">
        <v>51</v>
      </c>
      <c r="E4" s="4" t="s">
        <v>7</v>
      </c>
      <c r="F4" s="4" t="s">
        <v>127</v>
      </c>
      <c r="G4" s="4" t="s">
        <v>10</v>
      </c>
      <c r="H4" s="52" t="s">
        <v>11</v>
      </c>
      <c r="I4" s="52" t="s">
        <v>12</v>
      </c>
      <c r="J4" s="4" t="s">
        <v>13</v>
      </c>
    </row>
    <row r="5" spans="1:10" s="161" customFormat="1" ht="15.75">
      <c r="A5" s="56">
        <v>1</v>
      </c>
      <c r="B5" s="56">
        <v>2</v>
      </c>
      <c r="C5" s="56">
        <v>3</v>
      </c>
      <c r="D5" s="56">
        <v>4</v>
      </c>
      <c r="E5" s="56">
        <v>5</v>
      </c>
      <c r="F5" s="56">
        <v>6</v>
      </c>
      <c r="G5" s="159" t="s">
        <v>15</v>
      </c>
      <c r="H5" s="56" t="s">
        <v>16</v>
      </c>
      <c r="I5" s="160">
        <v>9</v>
      </c>
      <c r="J5" s="6">
        <v>10</v>
      </c>
    </row>
    <row r="6" spans="1:10" ht="409.5" customHeight="1">
      <c r="A6" s="74">
        <v>1</v>
      </c>
      <c r="B6" s="162" t="s">
        <v>128</v>
      </c>
      <c r="C6" s="74">
        <v>4</v>
      </c>
      <c r="D6" s="74" t="s">
        <v>18</v>
      </c>
      <c r="E6" s="163"/>
      <c r="F6" s="77">
        <v>0.08</v>
      </c>
      <c r="G6" s="164">
        <f>C6*E6</f>
        <v>0</v>
      </c>
      <c r="H6" s="164">
        <f>G6+(G6*F6)</f>
        <v>0</v>
      </c>
      <c r="I6" s="165"/>
      <c r="J6" s="166"/>
    </row>
    <row r="7" spans="1:8" ht="15">
      <c r="A7" s="81"/>
      <c r="B7" s="82"/>
      <c r="C7" s="81"/>
      <c r="D7" s="81"/>
      <c r="E7" s="167"/>
      <c r="G7" s="164">
        <f>SUM(G6)</f>
        <v>0</v>
      </c>
      <c r="H7" s="164">
        <f>SUM(H6)</f>
        <v>0</v>
      </c>
    </row>
    <row r="8" ht="15">
      <c r="A8" s="85"/>
    </row>
    <row r="9" spans="1:2" ht="15">
      <c r="A9" s="85"/>
      <c r="B9" s="18" t="s">
        <v>147</v>
      </c>
    </row>
    <row r="10" ht="15">
      <c r="A10" s="85"/>
    </row>
    <row r="11" ht="15.75">
      <c r="A11" s="168"/>
    </row>
    <row r="12" spans="1:9" ht="15">
      <c r="A12" s="169"/>
      <c r="B12" s="1" t="s">
        <v>129</v>
      </c>
      <c r="F12" s="20"/>
      <c r="G12" s="16" t="s">
        <v>24</v>
      </c>
      <c r="H12" s="1"/>
      <c r="I12" s="1"/>
    </row>
    <row r="13" spans="1:9" ht="15">
      <c r="A13" s="169" t="s">
        <v>23</v>
      </c>
      <c r="G13" s="170" t="s">
        <v>26</v>
      </c>
      <c r="H13" s="1"/>
      <c r="I13" s="1"/>
    </row>
    <row r="14" spans="1:9" ht="15">
      <c r="A14" s="171" t="s">
        <v>23</v>
      </c>
      <c r="G14" s="170" t="s">
        <v>28</v>
      </c>
      <c r="H14" s="1"/>
      <c r="I14" s="1"/>
    </row>
    <row r="15" spans="1:9" ht="15">
      <c r="A15" s="171" t="s">
        <v>23</v>
      </c>
      <c r="G15" s="170" t="s">
        <v>30</v>
      </c>
      <c r="H15" s="1"/>
      <c r="I15" s="1"/>
    </row>
    <row r="16" ht="15">
      <c r="A16" s="171" t="s">
        <v>23</v>
      </c>
    </row>
    <row r="17" ht="15">
      <c r="A17" s="171" t="s">
        <v>23</v>
      </c>
    </row>
  </sheetData>
  <sheetProtection selectLockedCells="1" selectUnlockedCells="1"/>
  <mergeCells count="2">
    <mergeCell ref="A2:I2"/>
    <mergeCell ref="A3:I3"/>
  </mergeCells>
  <printOptions/>
  <pageMargins left="0.7086614173228347" right="0.7086614173228347" top="0.7480314960629921" bottom="0.7480314960629921" header="0.5118110236220472" footer="0.5118110236220472"/>
  <pageSetup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sheetPr>
    <tabColor indexed="9"/>
  </sheetPr>
  <dimension ref="A1:L15"/>
  <sheetViews>
    <sheetView zoomScalePageLayoutView="0" workbookViewId="0" topLeftCell="A1">
      <selection activeCell="A1" sqref="A1"/>
    </sheetView>
  </sheetViews>
  <sheetFormatPr defaultColWidth="9.140625" defaultRowHeight="12.75"/>
  <cols>
    <col min="1" max="1" width="4.8515625" style="1" customWidth="1"/>
    <col min="2" max="2" width="53.00390625" style="1" customWidth="1"/>
    <col min="3" max="4" width="7.140625" style="1" customWidth="1"/>
    <col min="5" max="5" width="9.8515625" style="1" customWidth="1"/>
    <col min="6" max="6" width="7.57421875" style="1" customWidth="1"/>
    <col min="7" max="7" width="0" style="1" hidden="1" customWidth="1"/>
    <col min="8" max="9" width="9.140625" style="1" customWidth="1"/>
    <col min="10" max="10" width="13.140625" style="1" customWidth="1"/>
    <col min="11" max="11" width="17.8515625" style="1" customWidth="1"/>
    <col min="12" max="12" width="0" style="1" hidden="1" customWidth="1"/>
    <col min="13" max="16384" width="9.140625" style="1" customWidth="1"/>
  </cols>
  <sheetData>
    <row r="1" spans="2:12" ht="18.75">
      <c r="B1" s="2" t="s">
        <v>0</v>
      </c>
      <c r="C1" s="3"/>
      <c r="D1" s="3"/>
      <c r="E1" s="3"/>
      <c r="F1" s="3"/>
      <c r="G1" s="3"/>
      <c r="H1" s="3"/>
      <c r="I1" s="3"/>
      <c r="J1" s="3"/>
      <c r="K1" s="3" t="s">
        <v>132</v>
      </c>
      <c r="L1" s="3"/>
    </row>
    <row r="2" spans="1:12" ht="18.75">
      <c r="A2" s="184" t="s">
        <v>1</v>
      </c>
      <c r="B2" s="184"/>
      <c r="C2" s="184"/>
      <c r="D2" s="184"/>
      <c r="E2" s="184"/>
      <c r="F2" s="184"/>
      <c r="G2" s="184"/>
      <c r="H2" s="184"/>
      <c r="I2" s="184"/>
      <c r="J2" s="184"/>
      <c r="K2" s="184"/>
      <c r="L2" s="184"/>
    </row>
    <row r="3" spans="1:12" ht="18.75">
      <c r="A3" s="184" t="s">
        <v>2</v>
      </c>
      <c r="B3" s="184"/>
      <c r="C3" s="184"/>
      <c r="D3" s="184"/>
      <c r="E3" s="184"/>
      <c r="F3" s="184"/>
      <c r="G3" s="184"/>
      <c r="H3" s="184"/>
      <c r="I3" s="184"/>
      <c r="J3" s="184"/>
      <c r="K3" s="184"/>
      <c r="L3" s="184"/>
    </row>
    <row r="4" spans="1:12" s="5" customFormat="1" ht="45">
      <c r="A4" s="4" t="s">
        <v>3</v>
      </c>
      <c r="B4" s="4" t="s">
        <v>4</v>
      </c>
      <c r="C4" s="4" t="s">
        <v>5</v>
      </c>
      <c r="D4" s="4" t="s">
        <v>6</v>
      </c>
      <c r="E4" s="4" t="s">
        <v>7</v>
      </c>
      <c r="F4" s="4" t="s">
        <v>8</v>
      </c>
      <c r="G4" s="4" t="s">
        <v>9</v>
      </c>
      <c r="H4" s="4" t="s">
        <v>10</v>
      </c>
      <c r="I4" s="4" t="s">
        <v>11</v>
      </c>
      <c r="J4" s="4" t="s">
        <v>12</v>
      </c>
      <c r="K4" s="4" t="s">
        <v>13</v>
      </c>
      <c r="L4" s="4" t="s">
        <v>14</v>
      </c>
    </row>
    <row r="5" spans="1:12" s="8" customFormat="1" ht="15">
      <c r="A5" s="6">
        <v>1</v>
      </c>
      <c r="B5" s="6">
        <v>2</v>
      </c>
      <c r="C5" s="6">
        <v>3</v>
      </c>
      <c r="D5" s="6">
        <v>4</v>
      </c>
      <c r="E5" s="6">
        <v>5</v>
      </c>
      <c r="F5" s="6">
        <v>6</v>
      </c>
      <c r="G5" s="6"/>
      <c r="H5" s="6" t="s">
        <v>15</v>
      </c>
      <c r="I5" s="7" t="s">
        <v>16</v>
      </c>
      <c r="J5" s="6">
        <v>9</v>
      </c>
      <c r="K5" s="6">
        <v>10</v>
      </c>
      <c r="L5" s="6"/>
    </row>
    <row r="6" spans="1:12" ht="171" customHeight="1">
      <c r="A6" s="9">
        <v>1</v>
      </c>
      <c r="B6" s="10" t="s">
        <v>17</v>
      </c>
      <c r="C6" s="11">
        <v>10</v>
      </c>
      <c r="D6" s="9" t="s">
        <v>18</v>
      </c>
      <c r="E6" s="12"/>
      <c r="F6" s="13">
        <v>0.08</v>
      </c>
      <c r="G6" s="9"/>
      <c r="H6" s="12">
        <f>C6*E6</f>
        <v>0</v>
      </c>
      <c r="I6" s="12">
        <f>H6+(F6*H6)</f>
        <v>0</v>
      </c>
      <c r="J6" s="14"/>
      <c r="K6" s="14"/>
      <c r="L6" s="14" t="s">
        <v>19</v>
      </c>
    </row>
    <row r="7" spans="1:9" ht="15.75">
      <c r="A7" s="15"/>
      <c r="E7" s="16" t="s">
        <v>20</v>
      </c>
      <c r="F7" s="16"/>
      <c r="G7" s="16">
        <f>SUM(G6:G6)</f>
        <v>0</v>
      </c>
      <c r="H7" s="17">
        <f>SUM(H6)</f>
        <v>0</v>
      </c>
      <c r="I7" s="17">
        <f>SUM(I6)</f>
        <v>0</v>
      </c>
    </row>
    <row r="8" ht="15">
      <c r="B8" s="18" t="s">
        <v>147</v>
      </c>
    </row>
    <row r="10" ht="15">
      <c r="A10" s="19" t="s">
        <v>22</v>
      </c>
    </row>
    <row r="11" spans="1:8" ht="15">
      <c r="A11" s="20" t="s">
        <v>23</v>
      </c>
      <c r="E11" s="1" t="s">
        <v>24</v>
      </c>
      <c r="G11" s="20" t="s">
        <v>23</v>
      </c>
      <c r="H11" s="20"/>
    </row>
    <row r="12" spans="1:5" ht="15">
      <c r="A12" s="21" t="s">
        <v>25</v>
      </c>
      <c r="E12" s="22" t="s">
        <v>26</v>
      </c>
    </row>
    <row r="13" spans="1:5" ht="15">
      <c r="A13" s="21" t="s">
        <v>27</v>
      </c>
      <c r="E13" s="22" t="s">
        <v>28</v>
      </c>
    </row>
    <row r="14" spans="1:5" ht="15">
      <c r="A14" s="21" t="s">
        <v>29</v>
      </c>
      <c r="E14" s="22" t="s">
        <v>30</v>
      </c>
    </row>
    <row r="15" ht="15">
      <c r="A15" s="21" t="s">
        <v>31</v>
      </c>
    </row>
  </sheetData>
  <sheetProtection selectLockedCells="1" selectUnlockedCells="1"/>
  <mergeCells count="2">
    <mergeCell ref="A2:L2"/>
    <mergeCell ref="A3:L3"/>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tabColor indexed="9"/>
  </sheetPr>
  <dimension ref="A1:L15"/>
  <sheetViews>
    <sheetView zoomScalePageLayoutView="0" workbookViewId="0" topLeftCell="A1">
      <selection activeCell="A1" sqref="A1"/>
    </sheetView>
  </sheetViews>
  <sheetFormatPr defaultColWidth="9.140625" defaultRowHeight="12.75"/>
  <cols>
    <col min="1" max="1" width="4.7109375" style="23" customWidth="1"/>
    <col min="2" max="2" width="60.28125" style="23" customWidth="1"/>
    <col min="3" max="3" width="7.8515625" style="23" customWidth="1"/>
    <col min="4" max="4" width="9.140625" style="23" customWidth="1"/>
    <col min="5" max="5" width="9.7109375" style="23" customWidth="1"/>
    <col min="6" max="6" width="9.28125" style="23" customWidth="1"/>
    <col min="7" max="7" width="0" style="23" hidden="1" customWidth="1"/>
    <col min="8" max="9" width="9.140625" style="23" customWidth="1"/>
    <col min="10" max="10" width="12.8515625" style="23" customWidth="1"/>
    <col min="11" max="11" width="17.8515625" style="23" customWidth="1"/>
    <col min="12" max="12" width="0" style="23" hidden="1" customWidth="1"/>
    <col min="13" max="16384" width="9.140625" style="23" customWidth="1"/>
  </cols>
  <sheetData>
    <row r="1" spans="2:12" ht="15.75">
      <c r="B1" s="1" t="s">
        <v>32</v>
      </c>
      <c r="C1" s="24"/>
      <c r="D1" s="24"/>
      <c r="E1" s="24"/>
      <c r="F1" s="24"/>
      <c r="G1" s="24"/>
      <c r="H1" s="24"/>
      <c r="I1" s="24"/>
      <c r="J1" s="24"/>
      <c r="K1" s="24" t="s">
        <v>133</v>
      </c>
      <c r="L1" s="24"/>
    </row>
    <row r="2" spans="1:12" ht="18">
      <c r="A2" s="186" t="s">
        <v>1</v>
      </c>
      <c r="B2" s="186"/>
      <c r="C2" s="186"/>
      <c r="D2" s="186"/>
      <c r="E2" s="186"/>
      <c r="F2" s="186"/>
      <c r="G2" s="186"/>
      <c r="H2" s="186"/>
      <c r="I2" s="186"/>
      <c r="J2" s="186"/>
      <c r="K2" s="186"/>
      <c r="L2" s="186"/>
    </row>
    <row r="3" spans="1:12" ht="18">
      <c r="A3" s="186" t="s">
        <v>143</v>
      </c>
      <c r="B3" s="186"/>
      <c r="C3" s="186"/>
      <c r="D3" s="186"/>
      <c r="E3" s="186"/>
      <c r="F3" s="186"/>
      <c r="G3" s="186"/>
      <c r="H3" s="186"/>
      <c r="I3" s="186"/>
      <c r="J3" s="186"/>
      <c r="K3" s="186"/>
      <c r="L3" s="186"/>
    </row>
    <row r="4" spans="1:12" s="26" customFormat="1" ht="49.5">
      <c r="A4" s="25" t="s">
        <v>3</v>
      </c>
      <c r="B4" s="25" t="s">
        <v>4</v>
      </c>
      <c r="C4" s="25" t="s">
        <v>5</v>
      </c>
      <c r="D4" s="25" t="s">
        <v>6</v>
      </c>
      <c r="E4" s="25" t="s">
        <v>7</v>
      </c>
      <c r="F4" s="25" t="s">
        <v>8</v>
      </c>
      <c r="G4" s="25" t="s">
        <v>9</v>
      </c>
      <c r="H4" s="25" t="s">
        <v>10</v>
      </c>
      <c r="I4" s="25" t="s">
        <v>11</v>
      </c>
      <c r="J4" s="25" t="s">
        <v>12</v>
      </c>
      <c r="K4" s="25" t="s">
        <v>13</v>
      </c>
      <c r="L4" s="25" t="s">
        <v>14</v>
      </c>
    </row>
    <row r="5" spans="1:12" s="8" customFormat="1" ht="15">
      <c r="A5" s="6">
        <v>1</v>
      </c>
      <c r="B5" s="6">
        <v>2</v>
      </c>
      <c r="C5" s="6">
        <v>3</v>
      </c>
      <c r="D5" s="6">
        <v>4</v>
      </c>
      <c r="E5" s="6">
        <v>5</v>
      </c>
      <c r="F5" s="6">
        <v>6</v>
      </c>
      <c r="G5" s="6"/>
      <c r="H5" s="6" t="s">
        <v>15</v>
      </c>
      <c r="I5" s="7" t="s">
        <v>16</v>
      </c>
      <c r="J5" s="6">
        <v>9</v>
      </c>
      <c r="K5" s="6">
        <v>10</v>
      </c>
      <c r="L5" s="6"/>
    </row>
    <row r="6" spans="1:12" ht="137.25" customHeight="1">
      <c r="A6" s="27">
        <v>1</v>
      </c>
      <c r="B6" s="28" t="s">
        <v>33</v>
      </c>
      <c r="C6" s="27">
        <v>1600</v>
      </c>
      <c r="D6" s="27" t="s">
        <v>34</v>
      </c>
      <c r="E6" s="29"/>
      <c r="F6" s="30">
        <v>0.08</v>
      </c>
      <c r="G6" s="27"/>
      <c r="H6" s="31">
        <f>C6*E6</f>
        <v>0</v>
      </c>
      <c r="I6" s="31">
        <f>H6+(F6*H6)</f>
        <v>0</v>
      </c>
      <c r="J6" s="32"/>
      <c r="K6" s="32"/>
      <c r="L6" s="32"/>
    </row>
    <row r="7" spans="1:9" ht="15.75">
      <c r="A7" s="33"/>
      <c r="F7" s="23" t="s">
        <v>20</v>
      </c>
      <c r="H7" s="34">
        <f>SUM(H6)</f>
        <v>0</v>
      </c>
      <c r="I7" s="34">
        <f>SUM(I6)</f>
        <v>0</v>
      </c>
    </row>
    <row r="8" ht="15">
      <c r="B8" s="18" t="s">
        <v>147</v>
      </c>
    </row>
    <row r="10" ht="15">
      <c r="A10" s="35" t="s">
        <v>22</v>
      </c>
    </row>
    <row r="11" spans="1:8" ht="15">
      <c r="A11" s="36" t="s">
        <v>23</v>
      </c>
      <c r="G11" s="36" t="s">
        <v>23</v>
      </c>
      <c r="H11" s="36"/>
    </row>
    <row r="12" spans="1:8" ht="15">
      <c r="A12" s="37" t="s">
        <v>25</v>
      </c>
      <c r="H12" s="23" t="s">
        <v>24</v>
      </c>
    </row>
    <row r="13" spans="1:8" ht="15">
      <c r="A13" s="37" t="s">
        <v>27</v>
      </c>
      <c r="H13" s="22" t="s">
        <v>26</v>
      </c>
    </row>
    <row r="14" spans="1:8" ht="15">
      <c r="A14" s="37" t="s">
        <v>29</v>
      </c>
      <c r="H14" s="22" t="s">
        <v>28</v>
      </c>
    </row>
    <row r="15" spans="1:8" ht="15">
      <c r="A15" s="37" t="s">
        <v>31</v>
      </c>
      <c r="H15" s="22" t="s">
        <v>30</v>
      </c>
    </row>
  </sheetData>
  <sheetProtection selectLockedCells="1" selectUnlockedCells="1"/>
  <mergeCells count="2">
    <mergeCell ref="A2:L2"/>
    <mergeCell ref="A3:L3"/>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tabColor indexed="9"/>
  </sheetPr>
  <dimension ref="A1:K20"/>
  <sheetViews>
    <sheetView zoomScalePageLayoutView="0" workbookViewId="0" topLeftCell="A1">
      <selection activeCell="A1" sqref="A1"/>
    </sheetView>
  </sheetViews>
  <sheetFormatPr defaultColWidth="9.140625" defaultRowHeight="12.75"/>
  <cols>
    <col min="1" max="1" width="4.00390625" style="43" customWidth="1"/>
    <col min="2" max="2" width="15.140625" style="43" customWidth="1"/>
    <col min="3" max="3" width="13.421875" style="43" customWidth="1"/>
    <col min="4" max="4" width="7.00390625" style="43" customWidth="1"/>
    <col min="5" max="5" width="6.140625" style="43" customWidth="1"/>
    <col min="6" max="6" width="13.140625" style="43" customWidth="1"/>
    <col min="7" max="7" width="6.140625" style="43" customWidth="1"/>
    <col min="8" max="8" width="10.140625" style="95" customWidth="1"/>
    <col min="9" max="9" width="9.140625" style="95" customWidth="1"/>
    <col min="10" max="10" width="10.57421875" style="43" customWidth="1"/>
    <col min="11" max="11" width="16.421875" style="43" customWidth="1"/>
    <col min="12" max="16384" width="9.140625" style="43" customWidth="1"/>
  </cols>
  <sheetData>
    <row r="1" spans="2:11" s="92" customFormat="1" ht="15.75">
      <c r="B1" s="127" t="s">
        <v>115</v>
      </c>
      <c r="C1" s="128"/>
      <c r="D1" s="128"/>
      <c r="E1" s="128"/>
      <c r="F1" s="128"/>
      <c r="G1" s="128"/>
      <c r="H1" s="128"/>
      <c r="I1" s="128"/>
      <c r="J1" s="128"/>
      <c r="K1" s="128" t="s">
        <v>134</v>
      </c>
    </row>
    <row r="2" spans="1:11" s="92" customFormat="1" ht="15.75">
      <c r="A2" s="187" t="s">
        <v>1</v>
      </c>
      <c r="B2" s="187"/>
      <c r="C2" s="187"/>
      <c r="D2" s="187"/>
      <c r="E2" s="187"/>
      <c r="F2" s="187"/>
      <c r="G2" s="187"/>
      <c r="H2" s="187"/>
      <c r="I2" s="187"/>
      <c r="J2" s="187"/>
      <c r="K2" s="187"/>
    </row>
    <row r="3" spans="1:11" s="92" customFormat="1" ht="15.75">
      <c r="A3" s="187" t="s">
        <v>144</v>
      </c>
      <c r="B3" s="187"/>
      <c r="C3" s="187"/>
      <c r="D3" s="187"/>
      <c r="E3" s="187"/>
      <c r="F3" s="187"/>
      <c r="G3" s="187"/>
      <c r="H3" s="187"/>
      <c r="I3" s="187"/>
      <c r="J3" s="187"/>
      <c r="K3" s="187"/>
    </row>
    <row r="4" spans="1:11" s="92" customFormat="1" ht="38.25" customHeight="1">
      <c r="A4" s="129" t="s">
        <v>3</v>
      </c>
      <c r="B4" s="188" t="s">
        <v>60</v>
      </c>
      <c r="C4" s="188"/>
      <c r="D4" s="129" t="s">
        <v>61</v>
      </c>
      <c r="E4" s="129" t="s">
        <v>51</v>
      </c>
      <c r="F4" s="130" t="s">
        <v>62</v>
      </c>
      <c r="G4" s="131" t="s">
        <v>8</v>
      </c>
      <c r="H4" s="132" t="s">
        <v>63</v>
      </c>
      <c r="I4" s="132" t="s">
        <v>11</v>
      </c>
      <c r="J4" s="129" t="s">
        <v>12</v>
      </c>
      <c r="K4" s="133" t="s">
        <v>64</v>
      </c>
    </row>
    <row r="5" spans="1:11" s="135" customFormat="1" ht="15.75" customHeight="1">
      <c r="A5" s="7">
        <v>1</v>
      </c>
      <c r="B5" s="189">
        <v>2</v>
      </c>
      <c r="C5" s="189"/>
      <c r="D5" s="7">
        <v>3</v>
      </c>
      <c r="E5" s="7">
        <v>4</v>
      </c>
      <c r="F5" s="7">
        <v>5</v>
      </c>
      <c r="G5" s="7">
        <v>6</v>
      </c>
      <c r="H5" s="6" t="s">
        <v>15</v>
      </c>
      <c r="I5" s="7" t="s">
        <v>16</v>
      </c>
      <c r="J5" s="7">
        <v>9</v>
      </c>
      <c r="K5" s="134">
        <v>10</v>
      </c>
    </row>
    <row r="6" spans="1:11" s="92" customFormat="1" ht="45" customHeight="1">
      <c r="A6" s="190">
        <v>1</v>
      </c>
      <c r="B6" s="191" t="s">
        <v>116</v>
      </c>
      <c r="C6" s="137" t="s">
        <v>117</v>
      </c>
      <c r="D6" s="136">
        <v>50</v>
      </c>
      <c r="E6" s="136" t="s">
        <v>54</v>
      </c>
      <c r="F6" s="138"/>
      <c r="G6" s="139">
        <v>0.08</v>
      </c>
      <c r="H6" s="140">
        <f>D6*F6</f>
        <v>0</v>
      </c>
      <c r="I6" s="140">
        <f>H6+(H6*G6)</f>
        <v>0</v>
      </c>
      <c r="J6" s="42"/>
      <c r="K6" s="42"/>
    </row>
    <row r="7" spans="1:11" s="92" customFormat="1" ht="41.25" customHeight="1">
      <c r="A7" s="190"/>
      <c r="B7" s="191"/>
      <c r="C7" s="137" t="s">
        <v>118</v>
      </c>
      <c r="D7" s="136">
        <v>50</v>
      </c>
      <c r="E7" s="136" t="s">
        <v>54</v>
      </c>
      <c r="F7" s="138"/>
      <c r="G7" s="139">
        <v>0.08</v>
      </c>
      <c r="H7" s="140">
        <f>D7*F7</f>
        <v>0</v>
      </c>
      <c r="I7" s="140">
        <f>H7+(H7*G7)</f>
        <v>0</v>
      </c>
      <c r="J7" s="42"/>
      <c r="K7" s="42"/>
    </row>
    <row r="8" spans="1:11" s="92" customFormat="1" ht="48" customHeight="1">
      <c r="A8" s="190"/>
      <c r="B8" s="191"/>
      <c r="C8" s="141" t="s">
        <v>119</v>
      </c>
      <c r="D8" s="136">
        <v>50</v>
      </c>
      <c r="E8" s="136" t="s">
        <v>54</v>
      </c>
      <c r="F8" s="138"/>
      <c r="G8" s="139">
        <v>0.08</v>
      </c>
      <c r="H8" s="140">
        <f>D8*F8</f>
        <v>0</v>
      </c>
      <c r="I8" s="140">
        <f>H8+(H8*G8)</f>
        <v>0</v>
      </c>
      <c r="J8" s="42"/>
      <c r="K8" s="42"/>
    </row>
    <row r="9" spans="1:11" s="92" customFormat="1" ht="93" customHeight="1">
      <c r="A9" s="190"/>
      <c r="B9" s="191"/>
      <c r="C9" s="173" t="s">
        <v>120</v>
      </c>
      <c r="D9" s="174">
        <v>50</v>
      </c>
      <c r="E9" s="174" t="s">
        <v>54</v>
      </c>
      <c r="F9" s="175"/>
      <c r="G9" s="176">
        <v>0.08</v>
      </c>
      <c r="H9" s="177">
        <f>D9*F9</f>
        <v>0</v>
      </c>
      <c r="I9" s="177">
        <f>H9+(H9*G9)</f>
        <v>0</v>
      </c>
      <c r="J9" s="42"/>
      <c r="K9" s="42"/>
    </row>
    <row r="10" spans="1:11" s="92" customFormat="1" ht="58.5" customHeight="1">
      <c r="A10" s="190"/>
      <c r="B10" s="191"/>
      <c r="C10" s="141" t="s">
        <v>121</v>
      </c>
      <c r="D10" s="136">
        <v>50</v>
      </c>
      <c r="E10" s="136" t="s">
        <v>54</v>
      </c>
      <c r="F10" s="138"/>
      <c r="G10" s="139">
        <v>0.08</v>
      </c>
      <c r="H10" s="140">
        <f>D10*F10</f>
        <v>0</v>
      </c>
      <c r="I10" s="140">
        <f>H10+(H10*G10)</f>
        <v>0</v>
      </c>
      <c r="J10" s="42"/>
      <c r="K10" s="42"/>
    </row>
    <row r="11" spans="6:9" s="92" customFormat="1" ht="15">
      <c r="F11" s="142" t="s">
        <v>20</v>
      </c>
      <c r="G11" s="143"/>
      <c r="H11" s="144">
        <f>SUM(H6:H10)</f>
        <v>0</v>
      </c>
      <c r="I11" s="144">
        <f>SUM(I6:I10)</f>
        <v>0</v>
      </c>
    </row>
    <row r="13" spans="1:11" ht="15">
      <c r="A13" s="1"/>
      <c r="B13" s="18" t="s">
        <v>147</v>
      </c>
      <c r="D13" s="1"/>
      <c r="E13" s="1"/>
      <c r="F13" s="1"/>
      <c r="G13" s="1"/>
      <c r="H13" s="1"/>
      <c r="I13" s="1"/>
      <c r="J13" s="1"/>
      <c r="K13" s="1"/>
    </row>
    <row r="14" spans="1:11" ht="15">
      <c r="A14" s="1"/>
      <c r="B14" s="1"/>
      <c r="C14" s="1"/>
      <c r="D14" s="1"/>
      <c r="E14" s="1"/>
      <c r="F14" s="1"/>
      <c r="G14" s="1"/>
      <c r="H14" s="1"/>
      <c r="I14" s="1"/>
      <c r="J14" s="1"/>
      <c r="K14" s="1"/>
    </row>
    <row r="15" spans="1:11" ht="15">
      <c r="A15" s="19" t="s">
        <v>22</v>
      </c>
      <c r="B15" s="19"/>
      <c r="C15" s="1"/>
      <c r="D15" s="1"/>
      <c r="E15" s="1"/>
      <c r="F15" s="1"/>
      <c r="G15" s="1"/>
      <c r="H15" s="1"/>
      <c r="I15" s="1"/>
      <c r="J15" s="1"/>
      <c r="K15" s="1"/>
    </row>
    <row r="16" spans="1:11" ht="15">
      <c r="A16" s="20" t="s">
        <v>23</v>
      </c>
      <c r="B16" s="20"/>
      <c r="C16" s="1"/>
      <c r="D16" s="1"/>
      <c r="E16" s="1"/>
      <c r="F16" s="1"/>
      <c r="G16" s="1"/>
      <c r="H16" s="20" t="s">
        <v>23</v>
      </c>
      <c r="I16" s="20"/>
      <c r="J16" s="1"/>
      <c r="K16" s="1"/>
    </row>
    <row r="17" spans="1:11" ht="15">
      <c r="A17" s="21" t="s">
        <v>25</v>
      </c>
      <c r="B17" s="21"/>
      <c r="C17" s="1"/>
      <c r="D17" s="1"/>
      <c r="E17" s="1"/>
      <c r="F17" s="1"/>
      <c r="G17" s="1" t="s">
        <v>24</v>
      </c>
      <c r="H17" s="1"/>
      <c r="J17" s="1"/>
      <c r="K17" s="1"/>
    </row>
    <row r="18" spans="1:11" ht="15">
      <c r="A18" s="21" t="s">
        <v>27</v>
      </c>
      <c r="B18" s="21"/>
      <c r="C18" s="1"/>
      <c r="D18" s="1"/>
      <c r="E18" s="1"/>
      <c r="F18" s="1"/>
      <c r="G18" s="22" t="s">
        <v>26</v>
      </c>
      <c r="H18" s="1"/>
      <c r="J18" s="1"/>
      <c r="K18" s="1"/>
    </row>
    <row r="19" spans="1:11" ht="15">
      <c r="A19" s="21" t="s">
        <v>29</v>
      </c>
      <c r="B19" s="21"/>
      <c r="C19" s="1"/>
      <c r="D19" s="1"/>
      <c r="E19" s="1"/>
      <c r="F19" s="1"/>
      <c r="G19" s="22" t="s">
        <v>28</v>
      </c>
      <c r="H19" s="1"/>
      <c r="J19" s="1"/>
      <c r="K19" s="1"/>
    </row>
    <row r="20" spans="1:11" ht="15">
      <c r="A20" s="21" t="s">
        <v>31</v>
      </c>
      <c r="B20" s="21"/>
      <c r="C20" s="1"/>
      <c r="D20" s="1"/>
      <c r="E20" s="1"/>
      <c r="F20" s="1"/>
      <c r="G20" s="22" t="s">
        <v>30</v>
      </c>
      <c r="H20" s="1"/>
      <c r="J20" s="1"/>
      <c r="K20" s="1"/>
    </row>
  </sheetData>
  <sheetProtection selectLockedCells="1" selectUnlockedCells="1"/>
  <mergeCells count="6">
    <mergeCell ref="A2:K2"/>
    <mergeCell ref="A3:K3"/>
    <mergeCell ref="B4:C4"/>
    <mergeCell ref="B5:C5"/>
    <mergeCell ref="A6:A10"/>
    <mergeCell ref="B6:B10"/>
  </mergeCells>
  <printOptions/>
  <pageMargins left="0.7086614173228347" right="0.7086614173228347" top="0.7480314960629921" bottom="0.7480314960629921" header="0.5118110236220472" footer="0.5118110236220472"/>
  <pageSetup horizontalDpi="300" verticalDpi="300" orientation="landscape" paperSize="9" scale="90" r:id="rId1"/>
</worksheet>
</file>

<file path=xl/worksheets/sheet6.xml><?xml version="1.0" encoding="utf-8"?>
<worksheet xmlns="http://schemas.openxmlformats.org/spreadsheetml/2006/main" xmlns:r="http://schemas.openxmlformats.org/officeDocument/2006/relationships">
  <sheetPr>
    <tabColor indexed="9"/>
  </sheetPr>
  <dimension ref="A1:M15"/>
  <sheetViews>
    <sheetView zoomScalePageLayoutView="0" workbookViewId="0" topLeftCell="A1">
      <selection activeCell="A1" sqref="A1"/>
    </sheetView>
  </sheetViews>
  <sheetFormatPr defaultColWidth="9.140625" defaultRowHeight="39" customHeight="1"/>
  <cols>
    <col min="1" max="1" width="4.7109375" style="1" customWidth="1"/>
    <col min="2" max="2" width="43.421875" style="1" customWidth="1"/>
    <col min="3" max="3" width="9.140625" style="1" customWidth="1"/>
    <col min="4" max="4" width="7.28125" style="1" customWidth="1"/>
    <col min="5" max="5" width="10.421875" style="1" customWidth="1"/>
    <col min="6" max="6" width="11.421875" style="1" customWidth="1"/>
    <col min="7" max="7" width="8.140625" style="1" customWidth="1"/>
    <col min="8" max="8" width="11.421875" style="1" customWidth="1"/>
    <col min="9" max="9" width="12.140625" style="16" customWidth="1"/>
    <col min="10" max="10" width="13.140625" style="1" customWidth="1"/>
    <col min="11" max="16384" width="9.140625" style="1" customWidth="1"/>
  </cols>
  <sheetData>
    <row r="1" spans="1:2" ht="20.25" customHeight="1">
      <c r="A1" s="45"/>
      <c r="B1" s="1" t="s">
        <v>46</v>
      </c>
    </row>
    <row r="2" spans="2:10" ht="15" customHeight="1">
      <c r="B2" s="46"/>
      <c r="C2" s="46"/>
      <c r="D2" s="46"/>
      <c r="E2" s="46"/>
      <c r="F2" s="46"/>
      <c r="G2" s="46"/>
      <c r="H2" s="46"/>
      <c r="I2" s="46"/>
      <c r="J2" s="46" t="s">
        <v>135</v>
      </c>
    </row>
    <row r="3" spans="1:9" s="47" customFormat="1" ht="18.75" customHeight="1">
      <c r="A3" s="184" t="s">
        <v>1</v>
      </c>
      <c r="B3" s="184"/>
      <c r="C3" s="184"/>
      <c r="D3" s="184"/>
      <c r="E3" s="184"/>
      <c r="F3" s="184"/>
      <c r="G3" s="184"/>
      <c r="H3" s="184"/>
      <c r="I3" s="184"/>
    </row>
    <row r="4" spans="1:9" s="47" customFormat="1" ht="18.75" customHeight="1">
      <c r="A4" s="184" t="s">
        <v>145</v>
      </c>
      <c r="B4" s="184"/>
      <c r="C4" s="184"/>
      <c r="D4" s="184"/>
      <c r="E4" s="184"/>
      <c r="F4" s="184"/>
      <c r="G4" s="184"/>
      <c r="H4" s="184"/>
      <c r="I4" s="184"/>
    </row>
    <row r="5" spans="1:10" s="53" customFormat="1" ht="30" customHeight="1">
      <c r="A5" s="48" t="s">
        <v>3</v>
      </c>
      <c r="B5" s="49" t="s">
        <v>35</v>
      </c>
      <c r="C5" s="49" t="s">
        <v>36</v>
      </c>
      <c r="D5" s="50" t="s">
        <v>5</v>
      </c>
      <c r="E5" s="48" t="s">
        <v>37</v>
      </c>
      <c r="F5" s="49" t="s">
        <v>38</v>
      </c>
      <c r="G5" s="51" t="s">
        <v>39</v>
      </c>
      <c r="H5" s="49" t="s">
        <v>40</v>
      </c>
      <c r="I5" s="52" t="s">
        <v>12</v>
      </c>
      <c r="J5" s="4" t="s">
        <v>13</v>
      </c>
    </row>
    <row r="6" spans="1:10" s="8" customFormat="1" ht="15" customHeight="1">
      <c r="A6" s="39">
        <v>1</v>
      </c>
      <c r="B6" s="40">
        <v>2</v>
      </c>
      <c r="C6" s="41">
        <v>3</v>
      </c>
      <c r="D6" s="54">
        <v>4</v>
      </c>
      <c r="E6" s="39">
        <v>5</v>
      </c>
      <c r="F6" s="41" t="s">
        <v>41</v>
      </c>
      <c r="G6" s="55">
        <v>7</v>
      </c>
      <c r="H6" s="41" t="s">
        <v>42</v>
      </c>
      <c r="I6" s="56">
        <v>9</v>
      </c>
      <c r="J6" s="56">
        <v>10</v>
      </c>
    </row>
    <row r="7" spans="1:10" ht="36.75" customHeight="1">
      <c r="A7" s="57">
        <v>1</v>
      </c>
      <c r="B7" s="58" t="s">
        <v>47</v>
      </c>
      <c r="C7" s="63" t="s">
        <v>48</v>
      </c>
      <c r="D7" s="179">
        <v>100</v>
      </c>
      <c r="E7" s="178"/>
      <c r="F7" s="59">
        <f>D7*E7</f>
        <v>0</v>
      </c>
      <c r="G7" s="60">
        <v>0.08</v>
      </c>
      <c r="H7" s="59">
        <f>F7+F7*G7</f>
        <v>0</v>
      </c>
      <c r="I7" s="61"/>
      <c r="J7" s="61"/>
    </row>
    <row r="8" spans="1:10" ht="30" customHeight="1">
      <c r="A8" s="62">
        <v>2</v>
      </c>
      <c r="B8" s="58" t="s">
        <v>49</v>
      </c>
      <c r="C8" s="63" t="s">
        <v>48</v>
      </c>
      <c r="D8" s="64">
        <v>20</v>
      </c>
      <c r="E8" s="178"/>
      <c r="F8" s="65">
        <f>D8*E8</f>
        <v>0</v>
      </c>
      <c r="G8" s="60">
        <v>0.08</v>
      </c>
      <c r="H8" s="65">
        <f>F8+F8*G8</f>
        <v>0</v>
      </c>
      <c r="I8" s="61"/>
      <c r="J8" s="61"/>
    </row>
    <row r="9" spans="5:8" ht="15" customHeight="1">
      <c r="E9" s="1" t="s">
        <v>20</v>
      </c>
      <c r="F9" s="66">
        <f>SUM(F7:F8)</f>
        <v>0</v>
      </c>
      <c r="G9" s="67"/>
      <c r="H9" s="66">
        <f>SUM(H7:H8)</f>
        <v>0</v>
      </c>
    </row>
    <row r="10" ht="15" customHeight="1">
      <c r="A10" s="18" t="s">
        <v>147</v>
      </c>
    </row>
    <row r="12" spans="1:13" ht="15" customHeight="1">
      <c r="A12" s="68"/>
      <c r="B12" s="69"/>
      <c r="C12" s="69"/>
      <c r="D12" s="69"/>
      <c r="E12" s="69"/>
      <c r="F12" s="69"/>
      <c r="G12" s="69" t="s">
        <v>24</v>
      </c>
      <c r="H12" s="69"/>
      <c r="I12" s="69"/>
      <c r="J12" s="69"/>
      <c r="K12" s="69"/>
      <c r="L12" s="69"/>
      <c r="M12" s="69"/>
    </row>
    <row r="13" spans="1:13" ht="15" customHeight="1">
      <c r="A13" s="68" t="s">
        <v>45</v>
      </c>
      <c r="B13" s="69"/>
      <c r="C13" s="69"/>
      <c r="D13" s="69"/>
      <c r="E13" s="69"/>
      <c r="F13" s="69"/>
      <c r="G13" s="22" t="s">
        <v>26</v>
      </c>
      <c r="H13" s="22"/>
      <c r="I13" s="22"/>
      <c r="J13" s="22"/>
      <c r="K13" s="22"/>
      <c r="L13" s="69"/>
      <c r="M13" s="69"/>
    </row>
    <row r="14" spans="1:13" ht="15" customHeight="1">
      <c r="A14" s="68"/>
      <c r="B14" s="69"/>
      <c r="C14" s="69"/>
      <c r="D14" s="69"/>
      <c r="E14" s="69"/>
      <c r="F14" s="69"/>
      <c r="G14" s="22" t="s">
        <v>28</v>
      </c>
      <c r="H14" s="22"/>
      <c r="I14" s="22"/>
      <c r="J14" s="22"/>
      <c r="K14" s="22"/>
      <c r="L14" s="69"/>
      <c r="M14" s="69"/>
    </row>
    <row r="15" spans="1:13" ht="15" customHeight="1">
      <c r="A15" s="68"/>
      <c r="B15" s="69"/>
      <c r="C15" s="69"/>
      <c r="D15" s="69"/>
      <c r="E15" s="69"/>
      <c r="F15" s="69"/>
      <c r="G15" s="22" t="s">
        <v>30</v>
      </c>
      <c r="H15" s="22"/>
      <c r="I15" s="22"/>
      <c r="J15" s="22"/>
      <c r="K15" s="22"/>
      <c r="L15" s="69"/>
      <c r="M15" s="69"/>
    </row>
    <row r="65536" ht="15" customHeight="1"/>
  </sheetData>
  <sheetProtection selectLockedCells="1" selectUnlockedCells="1"/>
  <mergeCells count="2">
    <mergeCell ref="A3:I3"/>
    <mergeCell ref="A4:I4"/>
  </mergeCells>
  <printOptions/>
  <pageMargins left="0.7086614173228347" right="0.7086614173228347" top="0.7480314960629921" bottom="0.7480314960629921" header="0.5118110236220472" footer="0.5118110236220472"/>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sheetPr>
    <tabColor indexed="9"/>
  </sheetPr>
  <dimension ref="A1:K18"/>
  <sheetViews>
    <sheetView zoomScalePageLayoutView="0" workbookViewId="0" topLeftCell="A1">
      <selection activeCell="A1" sqref="A1"/>
    </sheetView>
  </sheetViews>
  <sheetFormatPr defaultColWidth="8.7109375" defaultRowHeight="12.75"/>
  <cols>
    <col min="1" max="1" width="4.421875" style="1" customWidth="1"/>
    <col min="2" max="2" width="42.7109375" style="1" customWidth="1"/>
    <col min="3" max="3" width="7.00390625" style="1" customWidth="1"/>
    <col min="4" max="5" width="7.140625" style="1" customWidth="1"/>
    <col min="6" max="6" width="6.7109375" style="1" customWidth="1"/>
    <col min="7" max="7" width="9.7109375" style="43" customWidth="1"/>
    <col min="8" max="8" width="14.8515625" style="1" customWidth="1"/>
    <col min="9" max="9" width="11.421875" style="1" customWidth="1"/>
    <col min="10" max="10" width="14.57421875" style="1" customWidth="1"/>
    <col min="11" max="11" width="16.00390625" style="1" customWidth="1"/>
    <col min="12" max="16384" width="8.7109375" style="1" customWidth="1"/>
  </cols>
  <sheetData>
    <row r="1" spans="1:9" ht="15.75">
      <c r="A1" s="87"/>
      <c r="B1" s="88" t="s">
        <v>56</v>
      </c>
      <c r="C1" s="87"/>
      <c r="D1" s="87"/>
      <c r="E1" s="87"/>
      <c r="F1" s="87"/>
      <c r="G1" s="87"/>
      <c r="H1" s="87"/>
      <c r="I1" s="87" t="s">
        <v>136</v>
      </c>
    </row>
    <row r="2" spans="1:11" ht="18.75">
      <c r="A2" s="184" t="s">
        <v>1</v>
      </c>
      <c r="B2" s="184"/>
      <c r="C2" s="184"/>
      <c r="D2" s="184"/>
      <c r="E2" s="184"/>
      <c r="F2" s="184"/>
      <c r="G2" s="184"/>
      <c r="H2" s="184"/>
      <c r="I2" s="184"/>
      <c r="J2" s="184"/>
      <c r="K2" s="184"/>
    </row>
    <row r="3" spans="3:11" ht="18.75">
      <c r="C3" s="3" t="s">
        <v>140</v>
      </c>
      <c r="D3" s="3"/>
      <c r="E3" s="3"/>
      <c r="F3" s="3"/>
      <c r="G3" s="3"/>
      <c r="H3" s="3"/>
      <c r="I3" s="3"/>
      <c r="J3" s="3"/>
      <c r="K3" s="3"/>
    </row>
    <row r="4" spans="1:11" ht="28.5" customHeight="1">
      <c r="A4" s="182" t="s">
        <v>3</v>
      </c>
      <c r="B4" s="182" t="s">
        <v>4</v>
      </c>
      <c r="C4" s="182" t="s">
        <v>5</v>
      </c>
      <c r="D4" s="182" t="s">
        <v>51</v>
      </c>
      <c r="E4" s="182" t="s">
        <v>7</v>
      </c>
      <c r="F4" s="182" t="s">
        <v>55</v>
      </c>
      <c r="G4" s="182" t="s">
        <v>10</v>
      </c>
      <c r="H4" s="182" t="s">
        <v>11</v>
      </c>
      <c r="I4" s="182" t="s">
        <v>12</v>
      </c>
      <c r="J4" s="182" t="s">
        <v>13</v>
      </c>
      <c r="K4" s="43"/>
    </row>
    <row r="5" spans="1:11" ht="16.5" customHeight="1">
      <c r="A5" s="182"/>
      <c r="B5" s="182"/>
      <c r="C5" s="182"/>
      <c r="D5" s="182"/>
      <c r="E5" s="182"/>
      <c r="F5" s="182"/>
      <c r="G5" s="182"/>
      <c r="H5" s="182"/>
      <c r="I5" s="182"/>
      <c r="J5" s="182"/>
      <c r="K5" s="43"/>
    </row>
    <row r="6" spans="1:11" ht="15">
      <c r="A6" s="182"/>
      <c r="B6" s="182"/>
      <c r="C6" s="182"/>
      <c r="D6" s="182"/>
      <c r="E6" s="182"/>
      <c r="F6" s="182"/>
      <c r="G6" s="182"/>
      <c r="H6" s="182"/>
      <c r="I6" s="182"/>
      <c r="J6" s="182"/>
      <c r="K6" s="43"/>
    </row>
    <row r="7" spans="1:11" s="8" customFormat="1" ht="15">
      <c r="A7" s="6">
        <v>1</v>
      </c>
      <c r="B7" s="6">
        <v>2</v>
      </c>
      <c r="C7" s="6">
        <v>3</v>
      </c>
      <c r="D7" s="6">
        <v>4</v>
      </c>
      <c r="E7" s="6">
        <v>5</v>
      </c>
      <c r="F7" s="6">
        <v>6</v>
      </c>
      <c r="G7" s="6" t="s">
        <v>15</v>
      </c>
      <c r="H7" s="6" t="s">
        <v>16</v>
      </c>
      <c r="I7" s="6">
        <v>9</v>
      </c>
      <c r="J7" s="6">
        <v>10</v>
      </c>
      <c r="K7" s="89"/>
    </row>
    <row r="8" spans="1:11" s="93" customFormat="1" ht="99.75" customHeight="1">
      <c r="A8" s="90">
        <v>1</v>
      </c>
      <c r="B8" s="86" t="s">
        <v>57</v>
      </c>
      <c r="C8" s="74">
        <v>100</v>
      </c>
      <c r="D8" s="74" t="s">
        <v>43</v>
      </c>
      <c r="E8" s="91"/>
      <c r="F8" s="180">
        <v>0.08</v>
      </c>
      <c r="G8" s="91">
        <f>C8*E8</f>
        <v>0</v>
      </c>
      <c r="H8" s="91">
        <f>G8+(G8*F8)</f>
        <v>0</v>
      </c>
      <c r="I8" s="90"/>
      <c r="J8" s="90"/>
      <c r="K8" s="92"/>
    </row>
    <row r="9" spans="5:8" ht="15">
      <c r="E9" s="1" t="s">
        <v>20</v>
      </c>
      <c r="G9" s="94">
        <f>SUM(G8)</f>
        <v>0</v>
      </c>
      <c r="H9" s="94">
        <f>SUM(H8)</f>
        <v>0</v>
      </c>
    </row>
    <row r="11" spans="2:7" ht="15">
      <c r="B11" s="18" t="s">
        <v>147</v>
      </c>
      <c r="G11" s="1"/>
    </row>
    <row r="12" ht="15">
      <c r="G12" s="1"/>
    </row>
    <row r="13" spans="1:7" ht="15">
      <c r="A13" s="19" t="s">
        <v>22</v>
      </c>
      <c r="G13" s="1"/>
    </row>
    <row r="14" spans="1:8" ht="15">
      <c r="A14" s="20" t="s">
        <v>23</v>
      </c>
      <c r="G14" s="20" t="s">
        <v>23</v>
      </c>
      <c r="H14" s="20"/>
    </row>
    <row r="15" spans="1:8" ht="15">
      <c r="A15" s="21" t="s">
        <v>25</v>
      </c>
      <c r="F15" s="1" t="s">
        <v>24</v>
      </c>
      <c r="G15" s="1"/>
      <c r="H15" s="95"/>
    </row>
    <row r="16" spans="1:8" ht="15">
      <c r="A16" s="21" t="s">
        <v>27</v>
      </c>
      <c r="F16" s="22" t="s">
        <v>26</v>
      </c>
      <c r="G16" s="1"/>
      <c r="H16" s="95"/>
    </row>
    <row r="17" spans="1:8" ht="15">
      <c r="A17" s="21" t="s">
        <v>29</v>
      </c>
      <c r="F17" s="22" t="s">
        <v>28</v>
      </c>
      <c r="G17" s="1"/>
      <c r="H17" s="95"/>
    </row>
    <row r="18" spans="1:8" ht="15">
      <c r="A18" s="21" t="s">
        <v>31</v>
      </c>
      <c r="F18" s="22" t="s">
        <v>30</v>
      </c>
      <c r="G18" s="1"/>
      <c r="H18" s="95"/>
    </row>
  </sheetData>
  <sheetProtection selectLockedCells="1" selectUnlockedCells="1"/>
  <mergeCells count="11">
    <mergeCell ref="A2:K2"/>
    <mergeCell ref="A4:A6"/>
    <mergeCell ref="B4:B6"/>
    <mergeCell ref="C4:C6"/>
    <mergeCell ref="D4:D6"/>
    <mergeCell ref="E4:E6"/>
    <mergeCell ref="F4:F6"/>
    <mergeCell ref="G4:G6"/>
    <mergeCell ref="H4:H6"/>
    <mergeCell ref="I4:I6"/>
    <mergeCell ref="J4:J6"/>
  </mergeCells>
  <printOptions/>
  <pageMargins left="0.7086614173228347" right="0.7086614173228347" top="0.7480314960629921" bottom="0.7480314960629921" header="0.5118110236220472" footer="0.5118110236220472"/>
  <pageSetup horizontalDpi="300" verticalDpi="300" orientation="landscape" scale="90" r:id="rId1"/>
</worksheet>
</file>

<file path=xl/worksheets/sheet8.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96" customWidth="1"/>
    <col min="8" max="8" width="9.140625" style="96" customWidth="1"/>
    <col min="9" max="9" width="10.57421875" style="0" customWidth="1"/>
    <col min="10" max="10" width="16.421875" style="0" customWidth="1"/>
  </cols>
  <sheetData>
    <row r="1" spans="1:10" ht="12.75">
      <c r="A1" s="192" t="s">
        <v>58</v>
      </c>
      <c r="B1" s="192"/>
      <c r="C1" s="192"/>
      <c r="D1" s="192"/>
      <c r="E1" s="192"/>
      <c r="F1" s="192"/>
      <c r="G1" s="192"/>
      <c r="H1" s="192"/>
      <c r="I1" s="192"/>
      <c r="J1" s="192"/>
    </row>
    <row r="2" spans="1:10" ht="12.75">
      <c r="A2" s="192" t="s">
        <v>1</v>
      </c>
      <c r="B2" s="192"/>
      <c r="C2" s="192"/>
      <c r="D2" s="192"/>
      <c r="E2" s="192"/>
      <c r="F2" s="192"/>
      <c r="G2" s="192"/>
      <c r="H2" s="192"/>
      <c r="I2" s="192"/>
      <c r="J2" s="192"/>
    </row>
    <row r="3" spans="1:10" ht="12.75">
      <c r="A3" s="192" t="s">
        <v>59</v>
      </c>
      <c r="B3" s="192"/>
      <c r="C3" s="192"/>
      <c r="D3" s="192"/>
      <c r="E3" s="192"/>
      <c r="F3" s="192"/>
      <c r="G3" s="192"/>
      <c r="H3" s="192"/>
      <c r="I3" s="192"/>
      <c r="J3" s="192"/>
    </row>
    <row r="4" spans="1:6" ht="12.75">
      <c r="A4" s="97"/>
      <c r="B4" s="98"/>
      <c r="C4" s="99"/>
      <c r="D4" s="99"/>
      <c r="E4" s="100"/>
      <c r="F4" s="101"/>
    </row>
    <row r="5" spans="1:10" ht="38.25">
      <c r="A5" s="102" t="s">
        <v>3</v>
      </c>
      <c r="B5" s="103" t="s">
        <v>60</v>
      </c>
      <c r="C5" s="102" t="s">
        <v>61</v>
      </c>
      <c r="D5" s="102" t="s">
        <v>51</v>
      </c>
      <c r="E5" s="104" t="s">
        <v>62</v>
      </c>
      <c r="F5" s="105" t="s">
        <v>8</v>
      </c>
      <c r="G5" s="106" t="s">
        <v>63</v>
      </c>
      <c r="H5" s="106" t="s">
        <v>11</v>
      </c>
      <c r="I5" s="102" t="s">
        <v>12</v>
      </c>
      <c r="J5" s="107" t="s">
        <v>64</v>
      </c>
    </row>
    <row r="6" spans="1:10" s="114" customFormat="1" ht="76.5">
      <c r="A6" s="108">
        <v>1</v>
      </c>
      <c r="B6" s="109" t="s">
        <v>65</v>
      </c>
      <c r="C6" s="108">
        <v>40</v>
      </c>
      <c r="D6" s="108" t="s">
        <v>43</v>
      </c>
      <c r="E6" s="110">
        <v>75</v>
      </c>
      <c r="F6" s="111">
        <v>0.08</v>
      </c>
      <c r="G6" s="112">
        <f aca="true" t="shared" si="0" ref="G6:G17">C6*E6</f>
        <v>3000</v>
      </c>
      <c r="H6" s="112">
        <f aca="true" t="shared" si="1" ref="H6:H17">G6+G6*F6</f>
        <v>3240</v>
      </c>
      <c r="I6" s="113"/>
      <c r="J6" s="113"/>
    </row>
    <row r="7" spans="1:10" s="114" customFormat="1" ht="76.5">
      <c r="A7" s="108">
        <v>2</v>
      </c>
      <c r="B7" s="109" t="s">
        <v>66</v>
      </c>
      <c r="C7" s="108">
        <v>50</v>
      </c>
      <c r="D7" s="108" t="s">
        <v>43</v>
      </c>
      <c r="E7" s="110">
        <v>75</v>
      </c>
      <c r="F7" s="111">
        <v>0.08</v>
      </c>
      <c r="G7" s="112">
        <f t="shared" si="0"/>
        <v>3750</v>
      </c>
      <c r="H7" s="112">
        <f t="shared" si="1"/>
        <v>4050</v>
      </c>
      <c r="I7" s="113"/>
      <c r="J7" s="113"/>
    </row>
    <row r="8" spans="1:10" s="114" customFormat="1" ht="76.5">
      <c r="A8" s="108">
        <v>3</v>
      </c>
      <c r="B8" s="109" t="s">
        <v>67</v>
      </c>
      <c r="C8" s="108">
        <v>80</v>
      </c>
      <c r="D8" s="108" t="s">
        <v>43</v>
      </c>
      <c r="E8" s="110">
        <v>75</v>
      </c>
      <c r="F8" s="111">
        <v>0.08</v>
      </c>
      <c r="G8" s="112">
        <f t="shared" si="0"/>
        <v>6000</v>
      </c>
      <c r="H8" s="112">
        <f t="shared" si="1"/>
        <v>6480</v>
      </c>
      <c r="I8" s="113"/>
      <c r="J8" s="113"/>
    </row>
    <row r="9" spans="1:10" s="114" customFormat="1" ht="76.5">
      <c r="A9" s="108">
        <v>4</v>
      </c>
      <c r="B9" s="109" t="s">
        <v>68</v>
      </c>
      <c r="C9" s="108">
        <v>70</v>
      </c>
      <c r="D9" s="108" t="s">
        <v>43</v>
      </c>
      <c r="E9" s="110">
        <v>75</v>
      </c>
      <c r="F9" s="111">
        <v>0.08</v>
      </c>
      <c r="G9" s="112">
        <f t="shared" si="0"/>
        <v>5250</v>
      </c>
      <c r="H9" s="112">
        <f t="shared" si="1"/>
        <v>5670</v>
      </c>
      <c r="I9" s="113"/>
      <c r="J9" s="113"/>
    </row>
    <row r="10" spans="1:10" s="114" customFormat="1" ht="76.5">
      <c r="A10" s="108">
        <v>5</v>
      </c>
      <c r="B10" s="109" t="s">
        <v>69</v>
      </c>
      <c r="C10" s="108">
        <v>30</v>
      </c>
      <c r="D10" s="108" t="s">
        <v>43</v>
      </c>
      <c r="E10" s="110">
        <v>75</v>
      </c>
      <c r="F10" s="111">
        <v>0.08</v>
      </c>
      <c r="G10" s="112">
        <f t="shared" si="0"/>
        <v>2250</v>
      </c>
      <c r="H10" s="112">
        <f t="shared" si="1"/>
        <v>2430</v>
      </c>
      <c r="I10" s="113"/>
      <c r="J10" s="113"/>
    </row>
    <row r="11" spans="1:10" s="114" customFormat="1" ht="76.5">
      <c r="A11" s="108">
        <v>6</v>
      </c>
      <c r="B11" s="109" t="s">
        <v>70</v>
      </c>
      <c r="C11" s="108">
        <v>20</v>
      </c>
      <c r="D11" s="108" t="s">
        <v>43</v>
      </c>
      <c r="E11" s="110">
        <v>75</v>
      </c>
      <c r="F11" s="111">
        <v>0.08</v>
      </c>
      <c r="G11" s="112">
        <f t="shared" si="0"/>
        <v>1500</v>
      </c>
      <c r="H11" s="112">
        <f t="shared" si="1"/>
        <v>1620</v>
      </c>
      <c r="I11" s="113"/>
      <c r="J11" s="113"/>
    </row>
    <row r="12" spans="1:10" s="114" customFormat="1" ht="76.5">
      <c r="A12" s="108">
        <v>7</v>
      </c>
      <c r="B12" s="109" t="s">
        <v>71</v>
      </c>
      <c r="C12" s="108">
        <v>10</v>
      </c>
      <c r="D12" s="108" t="s">
        <v>43</v>
      </c>
      <c r="E12" s="110">
        <v>75</v>
      </c>
      <c r="F12" s="111">
        <v>0.08</v>
      </c>
      <c r="G12" s="112">
        <f t="shared" si="0"/>
        <v>750</v>
      </c>
      <c r="H12" s="112">
        <f t="shared" si="1"/>
        <v>810</v>
      </c>
      <c r="I12" s="113"/>
      <c r="J12" s="113"/>
    </row>
    <row r="13" spans="1:10" s="114" customFormat="1" ht="89.25">
      <c r="A13" s="108">
        <v>8</v>
      </c>
      <c r="B13" s="109" t="s">
        <v>72</v>
      </c>
      <c r="C13" s="108">
        <v>35</v>
      </c>
      <c r="D13" s="108" t="s">
        <v>43</v>
      </c>
      <c r="E13" s="110">
        <v>202.5</v>
      </c>
      <c r="F13" s="111">
        <v>0.08</v>
      </c>
      <c r="G13" s="112">
        <f t="shared" si="0"/>
        <v>7087.5</v>
      </c>
      <c r="H13" s="112">
        <f t="shared" si="1"/>
        <v>7654.5</v>
      </c>
      <c r="I13" s="113"/>
      <c r="J13" s="113"/>
    </row>
    <row r="14" spans="1:10" s="114" customFormat="1" ht="89.25">
      <c r="A14" s="108">
        <v>9</v>
      </c>
      <c r="B14" s="109" t="s">
        <v>73</v>
      </c>
      <c r="C14" s="108">
        <v>41</v>
      </c>
      <c r="D14" s="108" t="s">
        <v>43</v>
      </c>
      <c r="E14" s="110">
        <v>202.5</v>
      </c>
      <c r="F14" s="111">
        <v>0.08</v>
      </c>
      <c r="G14" s="112">
        <f t="shared" si="0"/>
        <v>8302.5</v>
      </c>
      <c r="H14" s="112">
        <f t="shared" si="1"/>
        <v>8966.7</v>
      </c>
      <c r="I14" s="113"/>
      <c r="J14" s="113"/>
    </row>
    <row r="15" spans="1:10" s="114" customFormat="1" ht="89.25">
      <c r="A15" s="108">
        <v>10</v>
      </c>
      <c r="B15" s="109" t="s">
        <v>74</v>
      </c>
      <c r="C15" s="108">
        <v>55</v>
      </c>
      <c r="D15" s="108" t="s">
        <v>43</v>
      </c>
      <c r="E15" s="110">
        <v>40</v>
      </c>
      <c r="F15" s="111">
        <v>0.08</v>
      </c>
      <c r="G15" s="112">
        <f t="shared" si="0"/>
        <v>2200</v>
      </c>
      <c r="H15" s="112">
        <f t="shared" si="1"/>
        <v>2376</v>
      </c>
      <c r="I15" s="113"/>
      <c r="J15" s="113"/>
    </row>
    <row r="16" spans="1:10" s="114" customFormat="1" ht="89.25">
      <c r="A16" s="108">
        <v>11</v>
      </c>
      <c r="B16" s="109" t="s">
        <v>75</v>
      </c>
      <c r="C16" s="108">
        <v>110</v>
      </c>
      <c r="D16" s="108" t="s">
        <v>43</v>
      </c>
      <c r="E16" s="110">
        <v>40</v>
      </c>
      <c r="F16" s="111">
        <v>0.08</v>
      </c>
      <c r="G16" s="112">
        <f t="shared" si="0"/>
        <v>4400</v>
      </c>
      <c r="H16" s="112">
        <f t="shared" si="1"/>
        <v>4752</v>
      </c>
      <c r="I16" s="113"/>
      <c r="J16" s="113"/>
    </row>
    <row r="17" spans="1:10" s="114" customFormat="1" ht="89.25">
      <c r="A17" s="108">
        <v>12</v>
      </c>
      <c r="B17" s="109" t="s">
        <v>76</v>
      </c>
      <c r="C17" s="108">
        <v>80</v>
      </c>
      <c r="D17" s="108" t="s">
        <v>43</v>
      </c>
      <c r="E17" s="110">
        <v>40</v>
      </c>
      <c r="F17" s="111">
        <v>0.08</v>
      </c>
      <c r="G17" s="112">
        <f t="shared" si="0"/>
        <v>3200</v>
      </c>
      <c r="H17" s="112">
        <f t="shared" si="1"/>
        <v>3456</v>
      </c>
      <c r="I17" s="113"/>
      <c r="J17" s="113"/>
    </row>
    <row r="18" spans="7:8" s="114" customFormat="1" ht="12.75">
      <c r="G18" s="115"/>
      <c r="H18" s="115"/>
    </row>
    <row r="19" spans="7:8" s="114" customFormat="1" ht="12.75">
      <c r="G19" s="115"/>
      <c r="H19" s="115"/>
    </row>
    <row r="20" spans="7:8" s="114" customFormat="1" ht="12.75">
      <c r="G20" s="115"/>
      <c r="H20" s="115"/>
    </row>
    <row r="21" spans="1:10" s="114" customFormat="1" ht="25.5">
      <c r="A21" s="108">
        <v>16</v>
      </c>
      <c r="B21" s="109" t="s">
        <v>77</v>
      </c>
      <c r="C21" s="108">
        <v>50</v>
      </c>
      <c r="D21" s="108" t="s">
        <v>78</v>
      </c>
      <c r="E21" s="110">
        <v>13.5</v>
      </c>
      <c r="F21" s="111">
        <v>0.08</v>
      </c>
      <c r="G21" s="112"/>
      <c r="H21" s="112"/>
      <c r="I21" s="113"/>
      <c r="J21" s="113"/>
    </row>
    <row r="22" spans="1:10" s="114" customFormat="1" ht="12.75">
      <c r="A22" s="108">
        <v>17</v>
      </c>
      <c r="B22" s="116" t="s">
        <v>79</v>
      </c>
      <c r="C22" s="108">
        <v>48</v>
      </c>
      <c r="D22" s="108" t="s">
        <v>43</v>
      </c>
      <c r="E22" s="110">
        <v>1.25</v>
      </c>
      <c r="F22" s="111">
        <v>0.08</v>
      </c>
      <c r="G22" s="112"/>
      <c r="H22" s="112"/>
      <c r="I22" s="113"/>
      <c r="J22" s="113"/>
    </row>
    <row r="23" spans="1:10" s="114" customFormat="1" ht="89.25">
      <c r="A23" s="108">
        <v>18</v>
      </c>
      <c r="B23" s="109" t="s">
        <v>80</v>
      </c>
      <c r="C23" s="108">
        <v>2</v>
      </c>
      <c r="D23" s="108" t="s">
        <v>43</v>
      </c>
      <c r="E23" s="110">
        <v>160</v>
      </c>
      <c r="F23" s="111">
        <v>0.08</v>
      </c>
      <c r="G23" s="112"/>
      <c r="H23" s="112"/>
      <c r="I23" s="113"/>
      <c r="J23" s="113"/>
    </row>
    <row r="24" spans="1:10" s="114" customFormat="1" ht="76.5">
      <c r="A24" s="108">
        <v>19</v>
      </c>
      <c r="B24" s="109" t="s">
        <v>81</v>
      </c>
      <c r="C24" s="108">
        <v>20</v>
      </c>
      <c r="D24" s="108" t="s">
        <v>78</v>
      </c>
      <c r="E24" s="110">
        <v>5</v>
      </c>
      <c r="F24" s="111">
        <v>0.08</v>
      </c>
      <c r="G24" s="112"/>
      <c r="H24" s="112"/>
      <c r="I24" s="113"/>
      <c r="J24" s="113"/>
    </row>
    <row r="25" spans="1:10" s="114" customFormat="1" ht="63.75">
      <c r="A25" s="108">
        <v>20</v>
      </c>
      <c r="B25" s="109" t="s">
        <v>82</v>
      </c>
      <c r="C25" s="108">
        <v>25</v>
      </c>
      <c r="D25" s="108" t="s">
        <v>43</v>
      </c>
      <c r="E25" s="110">
        <v>30</v>
      </c>
      <c r="F25" s="111">
        <v>0.08</v>
      </c>
      <c r="G25" s="112"/>
      <c r="H25" s="112"/>
      <c r="I25" s="113"/>
      <c r="J25" s="113"/>
    </row>
    <row r="26" spans="1:10" s="122" customFormat="1" ht="38.25">
      <c r="A26" s="117">
        <v>14</v>
      </c>
      <c r="B26" s="118" t="s">
        <v>83</v>
      </c>
      <c r="C26" s="119">
        <v>120</v>
      </c>
      <c r="D26" s="119" t="s">
        <v>54</v>
      </c>
      <c r="E26" s="119"/>
      <c r="F26" s="119"/>
      <c r="G26" s="120"/>
      <c r="H26" s="120"/>
      <c r="I26" s="121"/>
      <c r="J26" s="121"/>
    </row>
    <row r="27" spans="1:10" s="122" customFormat="1" ht="38.25">
      <c r="A27" s="117">
        <v>15</v>
      </c>
      <c r="B27" s="118" t="s">
        <v>84</v>
      </c>
      <c r="C27" s="119">
        <v>120</v>
      </c>
      <c r="D27" s="119" t="s">
        <v>54</v>
      </c>
      <c r="E27" s="119"/>
      <c r="F27" s="119"/>
      <c r="G27" s="120"/>
      <c r="H27" s="120"/>
      <c r="I27" s="121"/>
      <c r="J27" s="121"/>
    </row>
    <row r="28" spans="1:10" s="122" customFormat="1" ht="38.25">
      <c r="A28" s="117">
        <v>16</v>
      </c>
      <c r="B28" s="118" t="s">
        <v>85</v>
      </c>
      <c r="C28" s="119">
        <v>120</v>
      </c>
      <c r="D28" s="119" t="s">
        <v>54</v>
      </c>
      <c r="E28" s="119"/>
      <c r="F28" s="119"/>
      <c r="G28" s="120"/>
      <c r="H28" s="120"/>
      <c r="I28" s="121"/>
      <c r="J28" s="121"/>
    </row>
    <row r="29" spans="5:8" s="114" customFormat="1" ht="15">
      <c r="E29" s="123" t="s">
        <v>20</v>
      </c>
      <c r="F29" s="124"/>
      <c r="G29" s="125">
        <f>SUM(G6:G25)</f>
        <v>47690</v>
      </c>
      <c r="H29" s="125">
        <f>SUM(H6:H25)</f>
        <v>51505.2</v>
      </c>
    </row>
    <row r="30" spans="2:10" s="114" customFormat="1" ht="12.75" customHeight="1">
      <c r="B30" s="193" t="s">
        <v>86</v>
      </c>
      <c r="C30" s="193"/>
      <c r="D30" s="193"/>
      <c r="E30" s="193"/>
      <c r="F30" s="193"/>
      <c r="G30" s="193"/>
      <c r="H30" s="193"/>
      <c r="I30" s="193"/>
      <c r="J30" s="193"/>
    </row>
    <row r="31" spans="2:10" s="114" customFormat="1" ht="12.75" customHeight="1">
      <c r="B31" s="193" t="s">
        <v>87</v>
      </c>
      <c r="C31" s="193"/>
      <c r="D31" s="193"/>
      <c r="E31" s="193"/>
      <c r="F31" s="193"/>
      <c r="G31" s="193"/>
      <c r="H31" s="193"/>
      <c r="I31" s="193"/>
      <c r="J31" s="193"/>
    </row>
    <row r="32" spans="1:8" s="114" customFormat="1" ht="12.75">
      <c r="A32" s="99"/>
      <c r="B32" s="126"/>
      <c r="C32" s="99"/>
      <c r="D32" s="99"/>
      <c r="E32" s="100"/>
      <c r="F32" s="101"/>
      <c r="G32" s="115"/>
      <c r="H32" s="115"/>
    </row>
    <row r="33" spans="1:8" s="114" customFormat="1" ht="12.75">
      <c r="A33" s="99"/>
      <c r="B33" s="126"/>
      <c r="C33" s="99"/>
      <c r="D33" s="99"/>
      <c r="E33" s="100"/>
      <c r="F33" s="101"/>
      <c r="G33" s="115"/>
      <c r="H33" s="115"/>
    </row>
    <row r="34" spans="1:8" s="114" customFormat="1" ht="12.75">
      <c r="A34" s="99"/>
      <c r="B34" s="126"/>
      <c r="C34" s="99"/>
      <c r="D34" s="99"/>
      <c r="E34" s="100"/>
      <c r="F34" s="101"/>
      <c r="G34" s="115"/>
      <c r="H34" s="115"/>
    </row>
    <row r="35" spans="1:10" s="114" customFormat="1" ht="12.75" customHeight="1">
      <c r="A35" s="194" t="s">
        <v>58</v>
      </c>
      <c r="B35" s="194"/>
      <c r="C35" s="194"/>
      <c r="D35" s="194"/>
      <c r="E35" s="194"/>
      <c r="F35" s="194"/>
      <c r="G35" s="194"/>
      <c r="H35" s="194"/>
      <c r="I35" s="194"/>
      <c r="J35" s="194"/>
    </row>
    <row r="36" spans="1:10" s="114" customFormat="1" ht="12.75" customHeight="1">
      <c r="A36" s="194" t="s">
        <v>1</v>
      </c>
      <c r="B36" s="194"/>
      <c r="C36" s="194"/>
      <c r="D36" s="194"/>
      <c r="E36" s="194"/>
      <c r="F36" s="194"/>
      <c r="G36" s="194"/>
      <c r="H36" s="194"/>
      <c r="I36" s="194"/>
      <c r="J36" s="194"/>
    </row>
    <row r="37" spans="1:10" s="114" customFormat="1" ht="12.75" customHeight="1">
      <c r="A37" s="194" t="s">
        <v>88</v>
      </c>
      <c r="B37" s="194"/>
      <c r="C37" s="194"/>
      <c r="D37" s="194"/>
      <c r="E37" s="194"/>
      <c r="F37" s="194"/>
      <c r="G37" s="194"/>
      <c r="H37" s="194"/>
      <c r="I37" s="194"/>
      <c r="J37" s="194"/>
    </row>
    <row r="38" spans="1:8" s="114" customFormat="1" ht="12.75">
      <c r="A38" s="99"/>
      <c r="B38" s="126"/>
      <c r="C38" s="99"/>
      <c r="D38" s="99"/>
      <c r="E38" s="100"/>
      <c r="F38" s="101"/>
      <c r="G38" s="115"/>
      <c r="H38" s="115"/>
    </row>
    <row r="39" spans="1:10" s="114" customFormat="1" ht="38.25">
      <c r="A39" s="102" t="s">
        <v>3</v>
      </c>
      <c r="B39" s="103" t="s">
        <v>60</v>
      </c>
      <c r="C39" s="102" t="s">
        <v>61</v>
      </c>
      <c r="D39" s="102" t="s">
        <v>51</v>
      </c>
      <c r="E39" s="104" t="s">
        <v>62</v>
      </c>
      <c r="F39" s="105" t="s">
        <v>8</v>
      </c>
      <c r="G39" s="106" t="s">
        <v>63</v>
      </c>
      <c r="H39" s="106" t="s">
        <v>11</v>
      </c>
      <c r="I39" s="102" t="s">
        <v>12</v>
      </c>
      <c r="J39" s="107" t="s">
        <v>64</v>
      </c>
    </row>
    <row r="40" spans="1:10" s="114" customFormat="1" ht="76.5">
      <c r="A40" s="108">
        <v>1</v>
      </c>
      <c r="B40" s="109" t="s">
        <v>89</v>
      </c>
      <c r="C40" s="108">
        <v>250</v>
      </c>
      <c r="D40" s="108" t="s">
        <v>34</v>
      </c>
      <c r="E40" s="110">
        <v>2</v>
      </c>
      <c r="F40" s="111">
        <v>0.08</v>
      </c>
      <c r="G40" s="112"/>
      <c r="H40" s="112"/>
      <c r="I40" s="113"/>
      <c r="J40" s="113"/>
    </row>
    <row r="41" spans="1:10" s="114" customFormat="1" ht="63.75">
      <c r="A41" s="108">
        <v>2</v>
      </c>
      <c r="B41" s="109" t="s">
        <v>90</v>
      </c>
      <c r="C41" s="108">
        <v>750</v>
      </c>
      <c r="D41" s="108" t="s">
        <v>34</v>
      </c>
      <c r="E41" s="110">
        <v>2</v>
      </c>
      <c r="F41" s="111">
        <v>0.08</v>
      </c>
      <c r="G41" s="112"/>
      <c r="H41" s="112"/>
      <c r="I41" s="113"/>
      <c r="J41" s="113"/>
    </row>
    <row r="42" spans="1:10" s="114" customFormat="1" ht="102">
      <c r="A42" s="108">
        <v>3</v>
      </c>
      <c r="B42" s="109" t="s">
        <v>91</v>
      </c>
      <c r="C42" s="108">
        <v>100</v>
      </c>
      <c r="D42" s="108" t="s">
        <v>34</v>
      </c>
      <c r="E42" s="110">
        <v>9.5</v>
      </c>
      <c r="F42" s="111">
        <v>0.08</v>
      </c>
      <c r="G42" s="112"/>
      <c r="H42" s="112"/>
      <c r="I42" s="113"/>
      <c r="J42" s="113"/>
    </row>
    <row r="43" spans="1:10" s="114" customFormat="1" ht="178.5">
      <c r="A43" s="108">
        <v>4</v>
      </c>
      <c r="B43" s="109" t="s">
        <v>92</v>
      </c>
      <c r="C43" s="108">
        <v>1800</v>
      </c>
      <c r="D43" s="108" t="s">
        <v>54</v>
      </c>
      <c r="E43" s="110">
        <v>5.7</v>
      </c>
      <c r="F43" s="111">
        <v>0.23</v>
      </c>
      <c r="G43" s="112"/>
      <c r="H43" s="112"/>
      <c r="I43" s="113"/>
      <c r="J43" s="113"/>
    </row>
    <row r="44" spans="1:10" s="114" customFormat="1" ht="102">
      <c r="A44" s="108">
        <v>5</v>
      </c>
      <c r="B44" s="109" t="s">
        <v>93</v>
      </c>
      <c r="C44" s="108">
        <v>50</v>
      </c>
      <c r="D44" s="108" t="s">
        <v>34</v>
      </c>
      <c r="E44" s="110">
        <v>11.9</v>
      </c>
      <c r="F44" s="111">
        <v>0.08</v>
      </c>
      <c r="G44" s="112"/>
      <c r="H44" s="112"/>
      <c r="I44" s="113"/>
      <c r="J44" s="113"/>
    </row>
    <row r="45" spans="1:10" s="114" customFormat="1" ht="89.25">
      <c r="A45" s="108">
        <v>6</v>
      </c>
      <c r="B45" s="109" t="s">
        <v>94</v>
      </c>
      <c r="C45" s="108">
        <v>50</v>
      </c>
      <c r="D45" s="108" t="s">
        <v>34</v>
      </c>
      <c r="E45" s="110">
        <v>18</v>
      </c>
      <c r="F45" s="111">
        <v>0.08</v>
      </c>
      <c r="G45" s="112"/>
      <c r="H45" s="112"/>
      <c r="I45" s="113"/>
      <c r="J45" s="113"/>
    </row>
    <row r="46" spans="5:8" s="114" customFormat="1" ht="15">
      <c r="E46" s="123" t="s">
        <v>20</v>
      </c>
      <c r="F46" s="124"/>
      <c r="G46" s="125">
        <f>SUM(G40:G45)</f>
        <v>0</v>
      </c>
      <c r="H46" s="125">
        <f>SUM(H40:H45)</f>
        <v>0</v>
      </c>
    </row>
    <row r="47" spans="2:10" s="114" customFormat="1" ht="12.75" customHeight="1">
      <c r="B47" s="193" t="s">
        <v>86</v>
      </c>
      <c r="C47" s="193"/>
      <c r="D47" s="193"/>
      <c r="E47" s="193"/>
      <c r="F47" s="193"/>
      <c r="G47" s="193"/>
      <c r="H47" s="193"/>
      <c r="I47" s="193"/>
      <c r="J47" s="193"/>
    </row>
    <row r="48" spans="2:10" s="114" customFormat="1" ht="12.75" customHeight="1">
      <c r="B48" s="193" t="s">
        <v>87</v>
      </c>
      <c r="C48" s="193"/>
      <c r="D48" s="193"/>
      <c r="E48" s="193"/>
      <c r="F48" s="193"/>
      <c r="G48" s="193"/>
      <c r="H48" s="193"/>
      <c r="I48" s="193"/>
      <c r="J48" s="193"/>
    </row>
    <row r="49" spans="1:8" s="114" customFormat="1" ht="12.75">
      <c r="A49" s="99"/>
      <c r="B49" s="126"/>
      <c r="C49" s="99"/>
      <c r="D49" s="99"/>
      <c r="E49" s="100"/>
      <c r="F49" s="101"/>
      <c r="G49" s="115"/>
      <c r="H49" s="115"/>
    </row>
    <row r="50" spans="1:8" s="114" customFormat="1" ht="12.75">
      <c r="A50" s="99"/>
      <c r="B50" s="126"/>
      <c r="C50" s="99"/>
      <c r="D50" s="99"/>
      <c r="E50" s="100"/>
      <c r="F50" s="101"/>
      <c r="G50" s="115"/>
      <c r="H50" s="115"/>
    </row>
    <row r="51" spans="1:10" s="114" customFormat="1" ht="12.75" customHeight="1">
      <c r="A51" s="194" t="s">
        <v>58</v>
      </c>
      <c r="B51" s="194"/>
      <c r="C51" s="194"/>
      <c r="D51" s="194"/>
      <c r="E51" s="194"/>
      <c r="F51" s="194"/>
      <c r="G51" s="194"/>
      <c r="H51" s="194"/>
      <c r="I51" s="194"/>
      <c r="J51" s="194"/>
    </row>
    <row r="52" spans="1:10" s="114" customFormat="1" ht="12.75">
      <c r="A52" s="194" t="s">
        <v>1</v>
      </c>
      <c r="B52" s="194"/>
      <c r="C52" s="194"/>
      <c r="D52" s="194"/>
      <c r="E52" s="194"/>
      <c r="F52" s="194"/>
      <c r="G52" s="194"/>
      <c r="H52" s="194"/>
      <c r="I52" s="194"/>
      <c r="J52" s="194"/>
    </row>
    <row r="53" spans="1:10" s="114" customFormat="1" ht="12.75">
      <c r="A53" s="194" t="s">
        <v>95</v>
      </c>
      <c r="B53" s="194"/>
      <c r="C53" s="194"/>
      <c r="D53" s="194"/>
      <c r="E53" s="194"/>
      <c r="F53" s="194"/>
      <c r="G53" s="194"/>
      <c r="H53" s="194"/>
      <c r="I53" s="194"/>
      <c r="J53" s="194"/>
    </row>
    <row r="54" spans="1:8" s="114" customFormat="1" ht="12.75">
      <c r="A54" s="99"/>
      <c r="B54" s="126"/>
      <c r="C54" s="99"/>
      <c r="D54" s="99"/>
      <c r="E54" s="100"/>
      <c r="F54" s="101"/>
      <c r="G54" s="115"/>
      <c r="H54" s="115"/>
    </row>
    <row r="55" spans="1:10" s="114" customFormat="1" ht="38.25">
      <c r="A55" s="102" t="s">
        <v>3</v>
      </c>
      <c r="B55" s="103" t="s">
        <v>60</v>
      </c>
      <c r="C55" s="102" t="s">
        <v>61</v>
      </c>
      <c r="D55" s="102" t="s">
        <v>51</v>
      </c>
      <c r="E55" s="104" t="s">
        <v>62</v>
      </c>
      <c r="F55" s="105" t="s">
        <v>8</v>
      </c>
      <c r="G55" s="106" t="s">
        <v>63</v>
      </c>
      <c r="H55" s="106" t="s">
        <v>11</v>
      </c>
      <c r="I55" s="102" t="s">
        <v>12</v>
      </c>
      <c r="J55" s="107" t="s">
        <v>64</v>
      </c>
    </row>
    <row r="56" spans="1:10" s="114" customFormat="1" ht="51">
      <c r="A56" s="108">
        <v>1</v>
      </c>
      <c r="B56" s="109" t="s">
        <v>96</v>
      </c>
      <c r="C56" s="108">
        <v>450</v>
      </c>
      <c r="D56" s="108" t="s">
        <v>34</v>
      </c>
      <c r="E56" s="110">
        <v>18</v>
      </c>
      <c r="F56" s="111">
        <v>0.08</v>
      </c>
      <c r="G56" s="112"/>
      <c r="H56" s="112"/>
      <c r="I56" s="113"/>
      <c r="J56" s="113"/>
    </row>
    <row r="57" spans="1:10" s="114" customFormat="1" ht="38.25">
      <c r="A57" s="108">
        <v>2</v>
      </c>
      <c r="B57" s="109" t="s">
        <v>97</v>
      </c>
      <c r="C57" s="108">
        <v>450</v>
      </c>
      <c r="D57" s="108" t="s">
        <v>34</v>
      </c>
      <c r="E57" s="110">
        <v>2.8</v>
      </c>
      <c r="F57" s="111">
        <v>0.08</v>
      </c>
      <c r="G57" s="112"/>
      <c r="H57" s="112"/>
      <c r="I57" s="113"/>
      <c r="J57" s="113"/>
    </row>
    <row r="58" spans="1:10" s="114" customFormat="1" ht="25.5">
      <c r="A58" s="108">
        <v>3</v>
      </c>
      <c r="B58" s="109" t="s">
        <v>98</v>
      </c>
      <c r="C58" s="108">
        <v>12</v>
      </c>
      <c r="D58" s="108" t="s">
        <v>34</v>
      </c>
      <c r="E58" s="110">
        <v>180</v>
      </c>
      <c r="F58" s="111">
        <v>0.08</v>
      </c>
      <c r="G58" s="112"/>
      <c r="H58" s="112"/>
      <c r="I58" s="113"/>
      <c r="J58" s="113"/>
    </row>
    <row r="59" spans="1:10" s="114" customFormat="1" ht="38.25">
      <c r="A59" s="108">
        <v>4</v>
      </c>
      <c r="B59" s="109" t="s">
        <v>99</v>
      </c>
      <c r="C59" s="108">
        <v>150</v>
      </c>
      <c r="D59" s="108" t="s">
        <v>34</v>
      </c>
      <c r="E59" s="110">
        <v>2</v>
      </c>
      <c r="F59" s="111">
        <v>0.08</v>
      </c>
      <c r="G59" s="112"/>
      <c r="H59" s="112"/>
      <c r="I59" s="113"/>
      <c r="J59" s="113"/>
    </row>
    <row r="60" spans="1:10" s="114" customFormat="1" ht="76.5">
      <c r="A60" s="108">
        <v>5</v>
      </c>
      <c r="B60" s="109" t="s">
        <v>100</v>
      </c>
      <c r="C60" s="108">
        <v>200</v>
      </c>
      <c r="D60" s="108" t="s">
        <v>34</v>
      </c>
      <c r="E60" s="110">
        <v>3</v>
      </c>
      <c r="F60" s="111">
        <v>0.08</v>
      </c>
      <c r="G60" s="112"/>
      <c r="H60" s="112"/>
      <c r="I60" s="113"/>
      <c r="J60" s="113"/>
    </row>
    <row r="61" spans="1:10" s="114" customFormat="1" ht="25.5">
      <c r="A61" s="108">
        <v>6</v>
      </c>
      <c r="B61" s="109" t="s">
        <v>101</v>
      </c>
      <c r="C61" s="108">
        <v>20</v>
      </c>
      <c r="D61" s="108" t="s">
        <v>34</v>
      </c>
      <c r="E61" s="110">
        <v>9.5</v>
      </c>
      <c r="F61" s="111">
        <v>0.08</v>
      </c>
      <c r="G61" s="112"/>
      <c r="H61" s="112"/>
      <c r="I61" s="113"/>
      <c r="J61" s="113"/>
    </row>
    <row r="62" spans="1:10" s="114" customFormat="1" ht="38.25">
      <c r="A62" s="108">
        <v>7</v>
      </c>
      <c r="B62" s="109" t="s">
        <v>102</v>
      </c>
      <c r="C62" s="108">
        <v>20</v>
      </c>
      <c r="D62" s="108" t="s">
        <v>34</v>
      </c>
      <c r="E62" s="110">
        <v>10</v>
      </c>
      <c r="F62" s="111">
        <v>0.08</v>
      </c>
      <c r="G62" s="112"/>
      <c r="H62" s="112"/>
      <c r="I62" s="113"/>
      <c r="J62" s="113"/>
    </row>
    <row r="63" spans="1:10" s="114" customFormat="1" ht="89.25">
      <c r="A63" s="108">
        <v>8</v>
      </c>
      <c r="B63" s="109" t="s">
        <v>103</v>
      </c>
      <c r="C63" s="108">
        <v>35</v>
      </c>
      <c r="D63" s="108" t="s">
        <v>34</v>
      </c>
      <c r="E63" s="110">
        <v>8</v>
      </c>
      <c r="F63" s="111">
        <v>0.08</v>
      </c>
      <c r="G63" s="112"/>
      <c r="H63" s="112"/>
      <c r="I63" s="113"/>
      <c r="J63" s="113"/>
    </row>
    <row r="64" spans="1:10" s="114" customFormat="1" ht="51">
      <c r="A64" s="108">
        <v>9</v>
      </c>
      <c r="B64" s="109" t="s">
        <v>104</v>
      </c>
      <c r="C64" s="108">
        <v>20</v>
      </c>
      <c r="D64" s="108" t="s">
        <v>34</v>
      </c>
      <c r="E64" s="110">
        <v>8</v>
      </c>
      <c r="F64" s="111">
        <v>0.08</v>
      </c>
      <c r="G64" s="112"/>
      <c r="H64" s="112"/>
      <c r="I64" s="113"/>
      <c r="J64" s="113"/>
    </row>
    <row r="65" spans="1:10" s="114" customFormat="1" ht="51">
      <c r="A65" s="108">
        <v>10</v>
      </c>
      <c r="B65" s="109" t="s">
        <v>105</v>
      </c>
      <c r="C65" s="108">
        <v>10</v>
      </c>
      <c r="D65" s="108" t="s">
        <v>34</v>
      </c>
      <c r="E65" s="110">
        <v>29</v>
      </c>
      <c r="F65" s="111">
        <v>0.08</v>
      </c>
      <c r="G65" s="112"/>
      <c r="H65" s="112"/>
      <c r="I65" s="113"/>
      <c r="J65" s="113"/>
    </row>
    <row r="66" spans="1:10" s="114" customFormat="1" ht="51">
      <c r="A66" s="108">
        <v>11</v>
      </c>
      <c r="B66" s="109" t="s">
        <v>106</v>
      </c>
      <c r="C66" s="108">
        <v>10</v>
      </c>
      <c r="D66" s="108" t="s">
        <v>34</v>
      </c>
      <c r="E66" s="110">
        <v>8</v>
      </c>
      <c r="F66" s="111">
        <v>0.08</v>
      </c>
      <c r="G66" s="112"/>
      <c r="H66" s="112"/>
      <c r="I66" s="113"/>
      <c r="J66" s="113"/>
    </row>
    <row r="67" spans="1:10" s="114" customFormat="1" ht="38.25">
      <c r="A67" s="108">
        <v>12</v>
      </c>
      <c r="B67" s="109" t="s">
        <v>107</v>
      </c>
      <c r="C67" s="108">
        <v>10</v>
      </c>
      <c r="D67" s="108" t="s">
        <v>34</v>
      </c>
      <c r="E67" s="110">
        <v>17</v>
      </c>
      <c r="F67" s="111">
        <v>0.08</v>
      </c>
      <c r="G67" s="112"/>
      <c r="H67" s="112"/>
      <c r="I67" s="113"/>
      <c r="J67" s="113"/>
    </row>
    <row r="68" spans="1:10" s="114" customFormat="1" ht="25.5">
      <c r="A68" s="108">
        <v>13</v>
      </c>
      <c r="B68" s="109" t="s">
        <v>108</v>
      </c>
      <c r="C68" s="108">
        <v>20</v>
      </c>
      <c r="D68" s="108" t="s">
        <v>34</v>
      </c>
      <c r="E68" s="110">
        <v>14</v>
      </c>
      <c r="F68" s="111">
        <v>0.08</v>
      </c>
      <c r="G68" s="112"/>
      <c r="H68" s="112"/>
      <c r="I68" s="113"/>
      <c r="J68" s="113"/>
    </row>
    <row r="69" spans="1:10" s="114" customFormat="1" ht="25.5">
      <c r="A69" s="108">
        <v>14</v>
      </c>
      <c r="B69" s="109" t="s">
        <v>109</v>
      </c>
      <c r="C69" s="108"/>
      <c r="D69" s="108" t="s">
        <v>110</v>
      </c>
      <c r="E69" s="110">
        <v>27.5</v>
      </c>
      <c r="F69" s="111">
        <v>0.08</v>
      </c>
      <c r="G69" s="112"/>
      <c r="H69" s="112"/>
      <c r="I69" s="113"/>
      <c r="J69" s="113"/>
    </row>
    <row r="70" spans="1:10" s="114" customFormat="1" ht="51">
      <c r="A70" s="108">
        <v>15</v>
      </c>
      <c r="B70" s="109" t="s">
        <v>111</v>
      </c>
      <c r="C70" s="108">
        <v>180</v>
      </c>
      <c r="D70" s="108" t="s">
        <v>43</v>
      </c>
      <c r="E70" s="110">
        <v>12</v>
      </c>
      <c r="F70" s="111">
        <v>0.08</v>
      </c>
      <c r="G70" s="112"/>
      <c r="H70" s="112"/>
      <c r="I70" s="113"/>
      <c r="J70" s="113"/>
    </row>
    <row r="71" spans="1:10" s="114" customFormat="1" ht="12.75">
      <c r="A71" s="108">
        <v>16</v>
      </c>
      <c r="B71" s="109" t="s">
        <v>112</v>
      </c>
      <c r="C71" s="108">
        <v>30</v>
      </c>
      <c r="D71" s="108" t="s">
        <v>34</v>
      </c>
      <c r="E71" s="110">
        <v>8</v>
      </c>
      <c r="F71" s="111">
        <v>0.08</v>
      </c>
      <c r="G71" s="112"/>
      <c r="H71" s="112"/>
      <c r="I71" s="113"/>
      <c r="J71" s="113"/>
    </row>
    <row r="72" spans="1:10" s="114" customFormat="1" ht="12.75">
      <c r="A72" s="108">
        <v>17</v>
      </c>
      <c r="B72" s="109" t="s">
        <v>113</v>
      </c>
      <c r="C72" s="108">
        <v>200</v>
      </c>
      <c r="D72" s="108" t="s">
        <v>34</v>
      </c>
      <c r="E72" s="110">
        <v>1.2</v>
      </c>
      <c r="F72" s="111">
        <v>0.08</v>
      </c>
      <c r="G72" s="112"/>
      <c r="H72" s="112"/>
      <c r="I72" s="113"/>
      <c r="J72" s="113"/>
    </row>
    <row r="73" spans="1:10" s="114" customFormat="1" ht="51">
      <c r="A73" s="108">
        <v>18</v>
      </c>
      <c r="B73" s="109" t="s">
        <v>114</v>
      </c>
      <c r="C73" s="108">
        <v>40</v>
      </c>
      <c r="D73" s="108" t="s">
        <v>34</v>
      </c>
      <c r="E73" s="110">
        <v>20</v>
      </c>
      <c r="F73" s="111">
        <v>0.08</v>
      </c>
      <c r="G73" s="112"/>
      <c r="H73" s="112"/>
      <c r="I73" s="113"/>
      <c r="J73" s="113"/>
    </row>
    <row r="74" spans="5:8" s="114" customFormat="1" ht="15">
      <c r="E74" s="123" t="s">
        <v>20</v>
      </c>
      <c r="F74" s="124"/>
      <c r="G74" s="125">
        <f>SUM(G56:G73)</f>
        <v>0</v>
      </c>
      <c r="H74" s="125">
        <f>SUM(H56:H73)</f>
        <v>0</v>
      </c>
    </row>
    <row r="75" spans="1:10" ht="12.75">
      <c r="A75" s="114"/>
      <c r="B75" s="193" t="s">
        <v>86</v>
      </c>
      <c r="C75" s="193"/>
      <c r="D75" s="193"/>
      <c r="E75" s="193"/>
      <c r="F75" s="193"/>
      <c r="G75" s="193"/>
      <c r="H75" s="193"/>
      <c r="I75" s="193"/>
      <c r="J75" s="193"/>
    </row>
    <row r="76" spans="1:10" ht="12.75">
      <c r="A76" s="114"/>
      <c r="B76" s="193" t="s">
        <v>87</v>
      </c>
      <c r="C76" s="193"/>
      <c r="D76" s="193"/>
      <c r="E76" s="193"/>
      <c r="F76" s="193"/>
      <c r="G76" s="193"/>
      <c r="H76" s="193"/>
      <c r="I76" s="193"/>
      <c r="J76" s="193"/>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9"/>
  </sheetPr>
  <dimension ref="A1:K19"/>
  <sheetViews>
    <sheetView zoomScalePageLayoutView="0" workbookViewId="0" topLeftCell="A3">
      <selection activeCell="A3" sqref="A3"/>
    </sheetView>
  </sheetViews>
  <sheetFormatPr defaultColWidth="9.140625" defaultRowHeight="12.75"/>
  <cols>
    <col min="1" max="1" width="4.00390625" style="43" customWidth="1"/>
    <col min="2" max="2" width="48.8515625" style="43" customWidth="1"/>
    <col min="3" max="3" width="7.00390625" style="43" customWidth="1"/>
    <col min="4" max="4" width="6.140625" style="43" customWidth="1"/>
    <col min="5" max="5" width="13.28125" style="43" customWidth="1"/>
    <col min="6" max="6" width="6.140625" style="43" customWidth="1"/>
    <col min="7" max="7" width="10.140625" style="95" customWidth="1"/>
    <col min="8" max="8" width="9.140625" style="95" customWidth="1"/>
    <col min="9" max="9" width="10.57421875" style="43" customWidth="1"/>
    <col min="10" max="10" width="16.421875" style="43" customWidth="1"/>
    <col min="11" max="16384" width="9.140625" style="43" customWidth="1"/>
  </cols>
  <sheetData>
    <row r="1" spans="1:8" s="92" customFormat="1" ht="12.75">
      <c r="A1" s="145"/>
      <c r="B1" s="146"/>
      <c r="C1" s="145"/>
      <c r="D1" s="145"/>
      <c r="E1" s="147"/>
      <c r="F1" s="148"/>
      <c r="G1" s="149"/>
      <c r="H1" s="149"/>
    </row>
    <row r="2" spans="1:8" s="92" customFormat="1" ht="12.75">
      <c r="A2" s="145"/>
      <c r="B2" s="146"/>
      <c r="C2" s="145"/>
      <c r="D2" s="145"/>
      <c r="E2" s="147"/>
      <c r="F2" s="148"/>
      <c r="G2" s="149"/>
      <c r="H2" s="149"/>
    </row>
    <row r="3" spans="1:10" s="92" customFormat="1" ht="15.75">
      <c r="A3" s="128"/>
      <c r="B3" s="181" t="s">
        <v>50</v>
      </c>
      <c r="C3" s="128"/>
      <c r="D3" s="128"/>
      <c r="E3" s="128"/>
      <c r="F3" s="128"/>
      <c r="G3" s="128"/>
      <c r="H3" s="128"/>
      <c r="I3" s="128"/>
      <c r="J3" s="128" t="s">
        <v>137</v>
      </c>
    </row>
    <row r="4" spans="1:10" s="92" customFormat="1" ht="18.75" customHeight="1">
      <c r="A4" s="195" t="s">
        <v>1</v>
      </c>
      <c r="B4" s="195"/>
      <c r="C4" s="195"/>
      <c r="D4" s="195"/>
      <c r="E4" s="195"/>
      <c r="F4" s="195"/>
      <c r="G4" s="195"/>
      <c r="H4" s="195"/>
      <c r="I4" s="195"/>
      <c r="J4" s="195"/>
    </row>
    <row r="5" spans="1:10" s="92" customFormat="1" ht="15.75" customHeight="1">
      <c r="A5" s="195" t="s">
        <v>141</v>
      </c>
      <c r="B5" s="195"/>
      <c r="C5" s="195"/>
      <c r="D5" s="195"/>
      <c r="E5" s="195"/>
      <c r="F5" s="195"/>
      <c r="G5" s="195"/>
      <c r="H5" s="195"/>
      <c r="I5" s="195"/>
      <c r="J5" s="195"/>
    </row>
    <row r="6" spans="1:10" s="92" customFormat="1" ht="38.25">
      <c r="A6" s="129" t="s">
        <v>3</v>
      </c>
      <c r="B6" s="150" t="s">
        <v>60</v>
      </c>
      <c r="C6" s="129" t="s">
        <v>61</v>
      </c>
      <c r="D6" s="129" t="s">
        <v>51</v>
      </c>
      <c r="E6" s="130" t="s">
        <v>62</v>
      </c>
      <c r="F6" s="131" t="s">
        <v>8</v>
      </c>
      <c r="G6" s="132" t="s">
        <v>63</v>
      </c>
      <c r="H6" s="132" t="s">
        <v>11</v>
      </c>
      <c r="I6" s="129" t="s">
        <v>12</v>
      </c>
      <c r="J6" s="133" t="s">
        <v>64</v>
      </c>
    </row>
    <row r="7" spans="1:10" s="153" customFormat="1" ht="14.25" customHeight="1">
      <c r="A7" s="151">
        <v>1</v>
      </c>
      <c r="B7" s="151">
        <v>2</v>
      </c>
      <c r="C7" s="151"/>
      <c r="D7" s="151">
        <v>4</v>
      </c>
      <c r="E7" s="7">
        <v>5</v>
      </c>
      <c r="F7" s="7">
        <v>6</v>
      </c>
      <c r="G7" s="6" t="s">
        <v>15</v>
      </c>
      <c r="H7" s="7" t="s">
        <v>16</v>
      </c>
      <c r="I7" s="151">
        <v>9</v>
      </c>
      <c r="J7" s="152">
        <v>10</v>
      </c>
    </row>
    <row r="8" spans="1:10" s="92" customFormat="1" ht="83.25" customHeight="1">
      <c r="A8" s="136">
        <v>1</v>
      </c>
      <c r="B8" s="137" t="s">
        <v>122</v>
      </c>
      <c r="C8" s="136">
        <v>100</v>
      </c>
      <c r="D8" s="136" t="s">
        <v>48</v>
      </c>
      <c r="E8" s="138"/>
      <c r="F8" s="139">
        <v>0.08</v>
      </c>
      <c r="G8" s="140">
        <f>C8*E8</f>
        <v>0</v>
      </c>
      <c r="H8" s="140">
        <f>G8+(F8*G8)</f>
        <v>0</v>
      </c>
      <c r="I8" s="42"/>
      <c r="J8" s="42"/>
    </row>
    <row r="9" spans="1:10" s="92" customFormat="1" ht="66" customHeight="1">
      <c r="A9" s="136">
        <v>2</v>
      </c>
      <c r="B9" s="137" t="s">
        <v>123</v>
      </c>
      <c r="C9" s="136">
        <v>40</v>
      </c>
      <c r="D9" s="136" t="s">
        <v>48</v>
      </c>
      <c r="E9" s="138"/>
      <c r="F9" s="139">
        <v>0.08</v>
      </c>
      <c r="G9" s="140">
        <f>C9*E9</f>
        <v>0</v>
      </c>
      <c r="H9" s="140">
        <f>G9+(F9*G9)</f>
        <v>0</v>
      </c>
      <c r="I9" s="42"/>
      <c r="J9" s="42"/>
    </row>
    <row r="10" spans="5:8" s="92" customFormat="1" ht="15">
      <c r="E10" s="142" t="s">
        <v>20</v>
      </c>
      <c r="F10" s="143"/>
      <c r="G10" s="144">
        <f>SUM(G8:G9)</f>
        <v>0</v>
      </c>
      <c r="H10" s="144">
        <f>SUM(H8:H9)</f>
        <v>0</v>
      </c>
    </row>
    <row r="12" spans="1:11" ht="15">
      <c r="A12" s="1"/>
      <c r="B12" s="18" t="s">
        <v>21</v>
      </c>
      <c r="C12" s="1"/>
      <c r="D12" s="1"/>
      <c r="E12" s="1"/>
      <c r="F12" s="1"/>
      <c r="G12" s="1"/>
      <c r="H12" s="1"/>
      <c r="I12" s="1"/>
      <c r="J12" s="1"/>
      <c r="K12" s="1"/>
    </row>
    <row r="13" spans="1:11" ht="15">
      <c r="A13" s="1"/>
      <c r="B13" s="1"/>
      <c r="C13" s="1"/>
      <c r="D13" s="1"/>
      <c r="E13" s="1"/>
      <c r="F13" s="1"/>
      <c r="G13" s="1"/>
      <c r="H13" s="1"/>
      <c r="I13" s="1"/>
      <c r="J13" s="1"/>
      <c r="K13" s="1"/>
    </row>
    <row r="14" spans="1:11" ht="15">
      <c r="A14" s="19" t="s">
        <v>22</v>
      </c>
      <c r="B14" s="1"/>
      <c r="C14" s="1"/>
      <c r="D14" s="1"/>
      <c r="E14" s="1"/>
      <c r="F14" s="1"/>
      <c r="G14" s="1"/>
      <c r="H14" s="1"/>
      <c r="I14" s="1"/>
      <c r="J14" s="1"/>
      <c r="K14" s="1"/>
    </row>
    <row r="15" spans="1:11" ht="15">
      <c r="A15" s="20" t="s">
        <v>23</v>
      </c>
      <c r="B15" s="1"/>
      <c r="C15" s="1"/>
      <c r="D15" s="1"/>
      <c r="E15" s="1"/>
      <c r="F15" s="1"/>
      <c r="G15" s="20" t="s">
        <v>23</v>
      </c>
      <c r="H15" s="20"/>
      <c r="I15" s="1"/>
      <c r="J15" s="1"/>
      <c r="K15" s="1"/>
    </row>
    <row r="16" spans="1:11" ht="15">
      <c r="A16" s="21" t="s">
        <v>25</v>
      </c>
      <c r="B16" s="1"/>
      <c r="C16" s="1"/>
      <c r="D16" s="1"/>
      <c r="E16" s="1"/>
      <c r="F16" s="1" t="s">
        <v>24</v>
      </c>
      <c r="G16" s="1"/>
      <c r="I16" s="1"/>
      <c r="J16" s="1"/>
      <c r="K16" s="1"/>
    </row>
    <row r="17" spans="1:11" ht="15">
      <c r="A17" s="21" t="s">
        <v>27</v>
      </c>
      <c r="B17" s="1"/>
      <c r="C17" s="1"/>
      <c r="D17" s="1"/>
      <c r="E17" s="1"/>
      <c r="F17" s="22" t="s">
        <v>26</v>
      </c>
      <c r="G17" s="1"/>
      <c r="I17" s="1"/>
      <c r="J17" s="1"/>
      <c r="K17" s="1"/>
    </row>
    <row r="18" spans="1:11" ht="15">
      <c r="A18" s="21" t="s">
        <v>29</v>
      </c>
      <c r="B18" s="1"/>
      <c r="C18" s="1"/>
      <c r="D18" s="1"/>
      <c r="E18" s="1"/>
      <c r="F18" s="22" t="s">
        <v>28</v>
      </c>
      <c r="G18" s="1"/>
      <c r="I18" s="1"/>
      <c r="J18" s="1"/>
      <c r="K18" s="1"/>
    </row>
    <row r="19" spans="1:11" ht="15">
      <c r="A19" s="21" t="s">
        <v>31</v>
      </c>
      <c r="B19" s="1"/>
      <c r="C19" s="1"/>
      <c r="D19" s="1"/>
      <c r="E19" s="1"/>
      <c r="F19" s="22" t="s">
        <v>30</v>
      </c>
      <c r="G19" s="1"/>
      <c r="I19" s="1"/>
      <c r="J19" s="1"/>
      <c r="K19" s="1"/>
    </row>
  </sheetData>
  <sheetProtection selectLockedCells="1" selectUnlockedCells="1"/>
  <mergeCells count="2">
    <mergeCell ref="A4:J4"/>
    <mergeCell ref="A5:J5"/>
  </mergeCells>
  <hyperlinks>
    <hyperlink ref="B3" r:id="rId1" display="Kod CPV 33190000-8 Różne urządzenia i produkty medyczne"/>
  </hyperlinks>
  <printOptions/>
  <pageMargins left="0.7083333333333334" right="0.7083333333333334" top="0.7479166666666667" bottom="0.7479166666666667" header="0.5118055555555555" footer="0.5118055555555555"/>
  <pageSetup horizontalDpi="300" verticalDpi="300" orientation="landscape"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2016-02-18T16:15:27Z</cp:lastPrinted>
  <dcterms:modified xsi:type="dcterms:W3CDTF">2016-02-18T17:21:43Z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