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1. Etykiety" sheetId="1" r:id="rId1"/>
    <sheet name="2. Kateter" sheetId="2" r:id="rId2"/>
    <sheet name="3. Rurka tracheostomijna KAN " sheetId="3" r:id="rId3"/>
    <sheet name="4. Elektroda neutralna dzielona" sheetId="4" r:id="rId4"/>
    <sheet name="5. Elektrody" sheetId="5" r:id="rId5"/>
    <sheet name="Arkusz1" sheetId="6" state="hidden" r:id="rId6"/>
    <sheet name="6. Pakiet porodowy jednorazowy " sheetId="7" r:id="rId7"/>
    <sheet name="7. Test do dezynfekcji termiczn" sheetId="8" r:id="rId8"/>
    <sheet name="8. Testy biologiczne" sheetId="9" r:id="rId9"/>
    <sheet name="9. Testy TST" sheetId="10" r:id="rId10"/>
  </sheets>
  <definedNames/>
  <calcPr fullCalcOnLoad="1"/>
</workbook>
</file>

<file path=xl/sharedStrings.xml><?xml version="1.0" encoding="utf-8"?>
<sst xmlns="http://schemas.openxmlformats.org/spreadsheetml/2006/main" count="405" uniqueCount="148">
  <si>
    <t>Kod CPV 33.19.80.00-4 szpitalne wyroby papierowe</t>
  </si>
  <si>
    <t>FORMULARZ CENOWY</t>
  </si>
  <si>
    <t>Pakiet nr 1.  Etykiety.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</si>
  <si>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</si>
  <si>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</si>
  <si>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</si>
  <si>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</si>
  <si>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</si>
  <si>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</si>
  <si>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</si>
  <si>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</si>
  <si>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</si>
  <si>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</si>
  <si>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</si>
  <si>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</si>
  <si>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</si>
  <si>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</si>
  <si>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Etykiety 3-rzędowe zielone do systemu dokumentacji  ze wskaznikiem  sterylizacji   parą wodną   - 12 rolek x 750 etykiet  1 wałek z tuszem</t>
  </si>
  <si>
    <t>op</t>
  </si>
  <si>
    <t>Braun</t>
  </si>
  <si>
    <t>Sprawdzian poprawności zgrzewu do opakowań foliowo-papierowych                                  176x91mm x 250 szt w op</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</si>
  <si>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</si>
  <si>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</si>
  <si>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</si>
  <si>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</si>
  <si>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</si>
  <si>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</si>
  <si>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</si>
  <si>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</si>
  <si>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</si>
  <si>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</si>
  <si>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szt.</t>
  </si>
  <si>
    <t>Kod CPV  33124100-6. Urządzenia diagnostyczne</t>
  </si>
  <si>
    <t>Jedn. miary</t>
  </si>
  <si>
    <t>Cena netto 2012</t>
  </si>
  <si>
    <t>6=3x5</t>
  </si>
  <si>
    <t xml:space="preserve">Kateter jednorazowy sterylny HSG/SIS                                       -Cewnik do podawania kontrastu                              w histerosonografii oraz histerosalpiunogografii  -Rozmiar cewnika 5F                                                Kateter składa się z cewnika, z umieszczonym na końcu silikonowym balonem uszczelniającym o pojemności 2ml, oraz trzech łączników:  -  Łącznik z odkształconym mandarynem,  -  Łącznik do wprowadzenia kontrastu, - Łącznik do napełnienia balonu z zaworem zamykającym koniec łącznika.                 </t>
  </si>
  <si>
    <t>szt</t>
  </si>
  <si>
    <t xml:space="preserve">Wziernik ginekologiczny wykonany z nietoksycznego i przeźroczystego materiału bez lateksu. Regulowany centralnym zamkiem, śrubą przy pomocy, której produkt jest blokowany  według potrzeb użytkownika. Precyzyjnie wykończone brzegi, nie ma możliwości skaleczenia pacjentki. Sterylność  wziernika zapewnia jego szczelnie zamknięte opakowanie .  Barwny kod rozmiaru </t>
  </si>
  <si>
    <t>Rozmiar M</t>
  </si>
  <si>
    <t>Rozmiar XS</t>
  </si>
  <si>
    <t>......................... dnia .........</t>
  </si>
  <si>
    <t>2 jednorazowa</t>
  </si>
  <si>
    <t>RAZEM</t>
  </si>
  <si>
    <t>Kod CPV 33141000-0 Jednorazowe niechemiczne artykuły medyczne</t>
  </si>
  <si>
    <t>Jedn.</t>
  </si>
  <si>
    <t>Cena jedn. Netto (zł)</t>
  </si>
  <si>
    <t>Rurka tracheostomijna KAN wykonana z termoplastycznego  PVC  - kaniule wewnętrzne idealnie dopasowane do rurki -mankiet niskociśnieniowy wyokoobjętościowy w  kształcie walca o cienkościennych ściankach,                          -miękki szyld z zaczepem przegubowym,   -bagnetowe złącza,                                          -barwny kod rozmiarów,                                 -możliwości mycia i dezynfekcji kaniul,    -bez lateksu, - bez ftalanów,   -jałowa.                                                               Rozmiar 5,0 – 10,0</t>
  </si>
  <si>
    <t>Cena jedn. netto (zł)</t>
  </si>
  <si>
    <t xml:space="preserve">vat </t>
  </si>
  <si>
    <r>
      <t xml:space="preserve">Elektroda jednorazowa dzielona, neutralna dla dorosłych i dzieci.    Dzielona powierzchnia przewodząca nie mniejsza niż 110cm², podłoże z wodoodpornej elastycznej pianki,  powierzchnia przewodząca pokryta hydrożelem absorbującą wilgoć, powierzchnia pianki pokryta klejem absorbującym wilgoć. Klej i hydrożel przyjazny dla skóry -biokompatybilny </t>
    </r>
    <r>
      <rPr>
        <sz val="11"/>
        <color indexed="10"/>
        <rFont val="Calibri"/>
        <family val="2"/>
      </rPr>
      <t>zgodnie z EN ISO 10993,</t>
    </r>
    <r>
      <rPr>
        <sz val="11"/>
        <color indexed="8"/>
        <rFont val="Calibri"/>
        <family val="2"/>
      </rPr>
      <t xml:space="preserve"> pierścień bezpieczeństwa gwarantujący równomierny rozkład prądu. </t>
    </r>
    <r>
      <rPr>
        <b/>
        <u val="single"/>
        <sz val="11"/>
        <color indexed="8"/>
        <rFont val="Calibri"/>
        <family val="2"/>
      </rPr>
      <t>Opakowanie zbiorcze 100 szt.</t>
    </r>
    <r>
      <rPr>
        <sz val="11"/>
        <color indexed="8"/>
        <rFont val="Calibri"/>
        <family val="2"/>
      </rPr>
      <t xml:space="preserve">   Opakowanie użytkowe (jałowe) zawierające nie więcej niż 5 szt. Każde opakow. użytkowe musi zawierać naklejki z kodem identyfikującym produkt.</t>
    </r>
  </si>
  <si>
    <t>Razem:</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</si>
  <si>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</si>
  <si>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</si>
  <si>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</si>
  <si>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</si>
  <si>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</si>
  <si>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</si>
  <si>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</si>
  <si>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</si>
  <si>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</si>
  <si>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</si>
  <si>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</si>
  <si>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</si>
  <si>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</si>
  <si>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</si>
  <si>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</si>
  <si>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</si>
  <si>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</si>
  <si>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</si>
  <si>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</si>
  <si>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</si>
  <si>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</si>
  <si>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</si>
  <si>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</si>
  <si>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</si>
  <si>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</si>
  <si>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</si>
  <si>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</si>
  <si>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</si>
  <si>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</si>
  <si>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</si>
  <si>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</si>
  <si>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</si>
  <si>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</si>
  <si>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</si>
  <si>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</si>
  <si>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</si>
  <si>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</si>
  <si>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</si>
  <si>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</si>
  <si>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</si>
  <si>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</si>
  <si>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</si>
  <si>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</si>
  <si>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</si>
  <si>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</si>
  <si>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</si>
  <si>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</si>
  <si>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</si>
  <si>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</si>
  <si>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</si>
  <si>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</si>
  <si>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</si>
  <si>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</si>
  <si>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</si>
  <si>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</si>
  <si>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</si>
  <si>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</si>
  <si>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</si>
  <si>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</si>
  <si>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Kod CPV 33141620-2 Zestawy medyczne</t>
  </si>
  <si>
    <t>jednorazowy</t>
  </si>
  <si>
    <r>
      <t>Pakiet porodowy jednorazowy ( w  1 opakowaniu  13 zestawów )  w skład zestawu wchodzi</t>
    </r>
    <r>
      <rPr>
        <sz val="10"/>
        <rFont val="Calibri"/>
        <family val="2"/>
      </rPr>
      <t>:                                            - serweta nieprzemakalna na stół narzędziowy (owinięcie pakietu) 100x150 cm,   -serweta nieprzemakalna nieprzylepna dla pacjentki  150x90cm.                                                                        - narzędzia jednorazowe ze stali nierdzewnej,  nożyczki chirurgiczne proste tępo tępe 14,5cm,  - 6 ręczników do rąk 33x33cm,   - 1 podkład ochronny chłonny nieprzepuszczający wilgoci 57x90 cm,  - serweta dla noworodka  87 x90 cm,                              -20 kompresów z włókniny  4 warstwy 40g/m2  10x10 cm,                                                                                                                                                                         - 1 tupfery z gazy  ( z nitką RTG) 47x40cm 20 nitek  nr 6,                                                                                        - 1 narzędzie plastikowe do mycia pola operacyjnego 14 cm</t>
    </r>
  </si>
  <si>
    <r>
      <t>CPV</t>
    </r>
    <r>
      <rPr>
        <sz val="12"/>
        <color indexed="63"/>
        <rFont val="Calibri"/>
        <family val="2"/>
      </rPr>
      <t> 33190000-8 Rózne wyroby medyczne</t>
    </r>
  </si>
  <si>
    <r>
      <t>Testy kontroli  skuteczności dezynfekcji termicznej – wskażniki monitorujące parametry cyklu  dezynfekcji termicznej -(Emulatory) skalibrowane do różnych parametrów urządzeń, odpowiadające wymogom  klasy 6 ISO 11140-1-2005.   Otrzymany bezpośrednio po procesie wynik wyraża  zmiana koloru wskażnika  z żółtego na niebieski.           Parametry :  90</t>
    </r>
    <r>
      <rPr>
        <sz val="10"/>
        <rFont val="Arial Narrow"/>
        <family val="2"/>
      </rPr>
      <t>º</t>
    </r>
    <r>
      <rPr>
        <sz val="10"/>
        <rFont val="Calibri"/>
        <family val="2"/>
      </rPr>
      <t>C/5min        100 szt w op.                                                                                                                   Testy do myjni  dezynfektor Hydrim M2</t>
    </r>
  </si>
  <si>
    <t>Kod CPV 33191100-6 Urządzenia sterylizujące</t>
  </si>
  <si>
    <t>Cena jedn.netto (zł)</t>
  </si>
  <si>
    <t>Biologiczne testy ampułkowe do pary wodnej . Test  z plastikowej fiolki z kapslem, wewnątrz której znajduje się szklana ampułka z pożywką oraz krążek bibuły ze sporami bakteryjnymi. Czas inkubacji  od 24 do 48 godz.                           Opakowanie 100 szt.</t>
  </si>
  <si>
    <t>vat%</t>
  </si>
  <si>
    <r>
      <t xml:space="preserve">Testy  sterylizacji parowej TST klasa 6 nie zawierają  ołowiu , są nietoksyczne.    Parametry:                                                      134 </t>
    </r>
    <r>
      <rPr>
        <sz val="11"/>
        <color indexed="8"/>
        <rFont val="Arial Narrow"/>
        <family val="2"/>
      </rPr>
      <t>º</t>
    </r>
    <r>
      <rPr>
        <sz val="11"/>
        <color indexed="8"/>
        <rFont val="Calibri"/>
        <family val="2"/>
      </rPr>
      <t xml:space="preserve">C / 5,3min                                              121 ºC / 15 min                                              W opakowaniu 100 szt.                                                                                 </t>
    </r>
  </si>
  <si>
    <t>Pakiet nr 3. Rurka tracheostomijna KAN z mankietem.</t>
  </si>
  <si>
    <t>Pakiet nr 6.  Pakiet porodowy jednorazowy.</t>
  </si>
  <si>
    <t>Pakiet nr 7. Test do dezynfekcji termicznej.</t>
  </si>
  <si>
    <t>Nazwa międzynarodowa</t>
  </si>
  <si>
    <t>j.m.</t>
  </si>
  <si>
    <t>Wartość netto</t>
  </si>
  <si>
    <t>VAT %</t>
  </si>
  <si>
    <t>Wartość brutto</t>
  </si>
  <si>
    <t>6=4*5</t>
  </si>
  <si>
    <t>8=6+VAT</t>
  </si>
  <si>
    <t>Elektrody zapasowe do urządzenia ELLE TENS samoprzylepne  - 4 szt w op.</t>
  </si>
  <si>
    <t>Załącznik nr 7</t>
  </si>
  <si>
    <t>Załącznik nr 8</t>
  </si>
  <si>
    <t>Załącznik nr 9</t>
  </si>
  <si>
    <t>Załącznik nr 10</t>
  </si>
  <si>
    <t>Załącznik nr 11</t>
  </si>
  <si>
    <t>Załącznik nr 12</t>
  </si>
  <si>
    <t>Załącznik nr 13</t>
  </si>
  <si>
    <t>Załącznik nr 14</t>
  </si>
  <si>
    <t>Załącznik nr 15</t>
  </si>
  <si>
    <t xml:space="preserve">Pakiet  nr 9.  Test TST Klasa 6. </t>
  </si>
  <si>
    <t xml:space="preserve">Pakiet nr 2.  Kateter – Wziernik. </t>
  </si>
  <si>
    <t xml:space="preserve">Pakiet nr 4.  Elektroda neutralna dzielona. </t>
  </si>
  <si>
    <t>Pakiet nr 5.  Elektrody zapasowe do urządzenia ELLE TENS.</t>
  </si>
  <si>
    <t>Cena jedn. netto</t>
  </si>
  <si>
    <t xml:space="preserve">Pakiet nr 8. Testy biologiczne ampułkowe. </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</si>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</sst>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73">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sz val="10"/>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sz val="11"/>
      <color indexed="8"/>
      <name val="Arial Narrow"/>
      <family val="2"/>
    </font>
    <font>
      <sz val="9"/>
      <color indexed="8"/>
      <name val="Calibri"/>
      <family val="2"/>
    </font>
    <font>
      <i/>
      <sz val="11"/>
      <name val="Calibri"/>
      <family val="2"/>
    </font>
    <font>
      <sz val="11"/>
      <color indexed="10"/>
      <name val="Calibri"/>
      <family val="2"/>
    </font>
    <font>
      <sz val="10"/>
      <name val="Calibri"/>
      <family val="2"/>
    </font>
    <font>
      <b/>
      <sz val="9"/>
      <color indexed="8"/>
      <name val="Arial Narrow"/>
      <family val="2"/>
    </font>
    <font>
      <b/>
      <i/>
      <sz val="12"/>
      <color indexed="8"/>
      <name val="Calibri"/>
      <family val="2"/>
    </font>
    <font>
      <b/>
      <u val="single"/>
      <sz val="11"/>
      <color indexed="8"/>
      <name val="Calibri"/>
      <family val="2"/>
    </font>
    <font>
      <b/>
      <sz val="10"/>
      <name val="Arial"/>
      <family val="2"/>
    </font>
    <font>
      <b/>
      <sz val="9"/>
      <name val="Arial"/>
      <family val="2"/>
    </font>
    <font>
      <sz val="10"/>
      <color indexed="8"/>
      <name val="Arial Narrow"/>
      <family val="2"/>
    </font>
    <font>
      <b/>
      <sz val="12"/>
      <name val="Calibri"/>
      <family val="2"/>
    </font>
    <font>
      <b/>
      <sz val="14"/>
      <name val="Calibri"/>
      <family val="2"/>
    </font>
    <font>
      <b/>
      <sz val="10"/>
      <name val="Calibri"/>
      <family val="2"/>
    </font>
    <font>
      <b/>
      <sz val="9"/>
      <name val="Calibri"/>
      <family val="2"/>
    </font>
    <font>
      <b/>
      <i/>
      <sz val="9"/>
      <name val="Calibri"/>
      <family val="2"/>
    </font>
    <font>
      <i/>
      <sz val="10"/>
      <name val="Calibri"/>
      <family val="2"/>
    </font>
    <font>
      <b/>
      <sz val="12"/>
      <color indexed="23"/>
      <name val="Calibri"/>
      <family val="2"/>
    </font>
    <font>
      <sz val="12"/>
      <color indexed="63"/>
      <name val="Calibri"/>
      <family val="2"/>
    </font>
    <font>
      <sz val="10"/>
      <name val="Arial Narrow"/>
      <family val="2"/>
    </font>
    <font>
      <u val="single"/>
      <sz val="10"/>
      <color indexed="12"/>
      <name val="Arial"/>
      <family val="2"/>
    </font>
    <font>
      <b/>
      <sz val="9"/>
      <color indexed="8"/>
      <name val="Calibri"/>
      <family val="2"/>
    </font>
    <font>
      <sz val="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3"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27" borderId="1" applyNumberFormat="0" applyAlignment="0" applyProtection="0"/>
    <xf numFmtId="9" fontId="0" fillId="0" borderId="0" applyFill="0" applyBorder="0" applyAlignment="0" applyProtection="0"/>
    <xf numFmtId="0" fontId="66" fillId="0" borderId="8"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70" fillId="32" borderId="0" applyNumberFormat="0" applyBorder="0" applyAlignment="0" applyProtection="0"/>
  </cellStyleXfs>
  <cellXfs count="195">
    <xf numFmtId="0" fontId="0" fillId="0" borderId="0" xfId="0" applyAlignment="1">
      <alignment/>
    </xf>
    <xf numFmtId="0" fontId="1" fillId="33" borderId="0" xfId="44" applyFont="1" applyFill="1">
      <alignment/>
      <protection/>
    </xf>
    <xf numFmtId="0" fontId="2" fillId="33" borderId="0" xfId="44" applyFont="1" applyFill="1" applyBorder="1" applyAlignment="1">
      <alignment vertical="center"/>
      <protection/>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8" fillId="33" borderId="11" xfId="44" applyFont="1" applyFill="1" applyBorder="1" applyAlignment="1">
      <alignment horizontal="center" vertical="center" wrapText="1"/>
      <protection/>
    </xf>
    <xf numFmtId="0" fontId="8" fillId="33" borderId="11" xfId="44" applyFont="1" applyFill="1" applyBorder="1" applyAlignment="1">
      <alignment horizontal="left" vertical="center" wrapText="1"/>
      <protection/>
    </xf>
    <xf numFmtId="0" fontId="9" fillId="33" borderId="11" xfId="44" applyFont="1" applyFill="1" applyBorder="1" applyAlignment="1">
      <alignment horizontal="center" vertical="center" wrapText="1"/>
      <protection/>
    </xf>
    <xf numFmtId="2" fontId="8" fillId="33" borderId="11" xfId="44" applyNumberFormat="1" applyFont="1" applyFill="1" applyBorder="1" applyAlignment="1">
      <alignment horizontal="center" vertical="center" wrapText="1"/>
      <protection/>
    </xf>
    <xf numFmtId="9" fontId="8" fillId="33" borderId="11" xfId="44" applyNumberFormat="1" applyFont="1" applyFill="1" applyBorder="1" applyAlignment="1">
      <alignment horizontal="center" vertical="center" wrapText="1"/>
      <protection/>
    </xf>
    <xf numFmtId="4" fontId="9"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2" fontId="1" fillId="33" borderId="0" xfId="44" applyNumberFormat="1" applyFont="1" applyFill="1">
      <alignment/>
      <protection/>
    </xf>
    <xf numFmtId="2" fontId="1" fillId="33" borderId="11" xfId="44" applyNumberFormat="1" applyFont="1" applyFill="1" applyBorder="1">
      <alignment/>
      <protection/>
    </xf>
    <xf numFmtId="0" fontId="11" fillId="33" borderId="0" xfId="44" applyFont="1" applyFill="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12" fillId="33" borderId="0" xfId="44" applyFont="1" applyFill="1" applyAlignment="1">
      <alignment horizontal="right" vertical="center" indent="11"/>
      <protection/>
    </xf>
    <xf numFmtId="0" fontId="12" fillId="33" borderId="0" xfId="44" applyFont="1" applyFill="1">
      <alignment/>
      <protection/>
    </xf>
    <xf numFmtId="0" fontId="10" fillId="33" borderId="0" xfId="44" applyFont="1" applyFill="1" applyBorder="1" applyAlignment="1">
      <alignment vertical="center"/>
      <protection/>
    </xf>
    <xf numFmtId="0" fontId="5" fillId="33" borderId="10" xfId="44" applyFont="1" applyFill="1" applyBorder="1" applyAlignment="1">
      <alignment horizontal="center" vertical="center" wrapText="1"/>
      <protection/>
    </xf>
    <xf numFmtId="0" fontId="1" fillId="33" borderId="11" xfId="44" applyFont="1" applyFill="1" applyBorder="1" applyAlignment="1">
      <alignment horizontal="center" vertical="center" wrapText="1"/>
      <protection/>
    </xf>
    <xf numFmtId="2" fontId="1" fillId="33" borderId="12" xfId="44" applyNumberFormat="1"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2" fontId="1" fillId="33" borderId="11" xfId="44" applyNumberFormat="1" applyFont="1" applyFill="1" applyBorder="1" applyAlignment="1">
      <alignment horizontal="center" vertical="center" wrapText="1"/>
      <protection/>
    </xf>
    <xf numFmtId="0" fontId="1" fillId="33" borderId="11" xfId="44" applyFont="1" applyFill="1" applyBorder="1" applyAlignment="1">
      <alignment vertical="center" wrapText="1"/>
      <protection/>
    </xf>
    <xf numFmtId="0" fontId="4" fillId="33" borderId="0" xfId="44" applyFont="1" applyFill="1" applyAlignment="1">
      <alignment horizontal="center" vertical="center"/>
      <protection/>
    </xf>
    <xf numFmtId="0" fontId="14" fillId="33" borderId="0" xfId="44" applyFont="1" applyFill="1">
      <alignment/>
      <protection/>
    </xf>
    <xf numFmtId="0" fontId="1" fillId="33" borderId="10" xfId="44" applyFont="1" applyFill="1" applyBorder="1" applyAlignment="1">
      <alignment horizontal="center" vertical="center" wrapText="1"/>
      <protection/>
    </xf>
    <xf numFmtId="0" fontId="7" fillId="33" borderId="11" xfId="44" applyFont="1" applyFill="1" applyBorder="1" applyAlignment="1">
      <alignment horizontal="center" vertical="center" wrapText="1"/>
      <protection/>
    </xf>
    <xf numFmtId="1" fontId="15" fillId="33" borderId="11" xfId="0" applyNumberFormat="1" applyFont="1" applyFill="1" applyBorder="1" applyAlignment="1">
      <alignment horizontal="center" vertical="center" wrapText="1"/>
    </xf>
    <xf numFmtId="0" fontId="7" fillId="33" borderId="0" xfId="44" applyFont="1" applyFill="1" applyAlignment="1">
      <alignment horizontal="left" vertical="center"/>
      <protection/>
    </xf>
    <xf numFmtId="0" fontId="1" fillId="33" borderId="0" xfId="44" applyFont="1" applyFill="1" applyAlignment="1">
      <alignment horizontal="left" vertical="center"/>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4" fontId="1" fillId="33" borderId="0" xfId="44" applyNumberFormat="1" applyFont="1" applyFill="1" applyBorder="1" applyAlignment="1">
      <alignment horizontal="center" vertical="center" wrapText="1"/>
      <protection/>
    </xf>
    <xf numFmtId="2" fontId="1" fillId="33" borderId="0" xfId="44" applyNumberFormat="1" applyFont="1" applyFill="1" applyBorder="1" applyAlignment="1">
      <alignment horizontal="center" vertical="center" wrapText="1"/>
      <protection/>
    </xf>
    <xf numFmtId="0" fontId="1" fillId="33" borderId="0" xfId="44" applyFont="1" applyFill="1" applyAlignment="1">
      <alignment vertical="center"/>
      <protection/>
    </xf>
    <xf numFmtId="0" fontId="1" fillId="33" borderId="0" xfId="44" applyFont="1" applyFill="1" applyAlignment="1">
      <alignment horizontal="center" vertical="center"/>
      <protection/>
    </xf>
    <xf numFmtId="0" fontId="16" fillId="33" borderId="0" xfId="44" applyFont="1" applyFill="1">
      <alignment/>
      <protection/>
    </xf>
    <xf numFmtId="0" fontId="3" fillId="33" borderId="0" xfId="44" applyFont="1" applyFill="1" applyAlignment="1">
      <alignment vertical="center"/>
      <protection/>
    </xf>
    <xf numFmtId="0" fontId="17" fillId="33" borderId="0" xfId="0" applyFont="1" applyFill="1" applyAlignment="1">
      <alignment/>
    </xf>
    <xf numFmtId="0" fontId="10" fillId="33" borderId="0" xfId="44" applyFont="1" applyFill="1">
      <alignment/>
      <protection/>
    </xf>
    <xf numFmtId="0" fontId="2" fillId="33" borderId="0" xfId="44" applyFont="1" applyFill="1" applyAlignment="1">
      <alignment horizontal="center" vertical="center"/>
      <protection/>
    </xf>
    <xf numFmtId="0" fontId="4" fillId="33" borderId="11" xfId="44" applyFont="1" applyFill="1" applyBorder="1" applyAlignment="1">
      <alignment horizontal="center" vertical="center" wrapText="1"/>
      <protection/>
    </xf>
    <xf numFmtId="0" fontId="19" fillId="33" borderId="11" xfId="44" applyFont="1" applyFill="1" applyBorder="1" applyAlignment="1">
      <alignment horizontal="center" vertical="center" wrapText="1"/>
      <protection/>
    </xf>
    <xf numFmtId="2" fontId="1" fillId="33" borderId="13" xfId="44" applyNumberFormat="1" applyFont="1" applyFill="1" applyBorder="1" applyAlignment="1">
      <alignment horizontal="center" vertical="center" wrapText="1"/>
      <protection/>
    </xf>
    <xf numFmtId="0" fontId="10" fillId="33" borderId="14" xfId="44" applyFont="1" applyFill="1" applyBorder="1" applyAlignment="1">
      <alignment horizontal="center" vertical="center" wrapText="1"/>
      <protection/>
    </xf>
    <xf numFmtId="0" fontId="10" fillId="33" borderId="11" xfId="44" applyFont="1" applyFill="1" applyBorder="1" applyAlignment="1">
      <alignment horizontal="center" vertical="center" wrapText="1"/>
      <protection/>
    </xf>
    <xf numFmtId="0" fontId="8" fillId="33" borderId="14" xfId="44" applyFont="1" applyFill="1" applyBorder="1" applyAlignment="1">
      <alignment horizontal="center" vertical="center" wrapText="1"/>
      <protection/>
    </xf>
    <xf numFmtId="2" fontId="1" fillId="33" borderId="15" xfId="44" applyNumberFormat="1" applyFont="1" applyFill="1" applyBorder="1" applyAlignment="1">
      <alignment horizontal="center" vertical="center" wrapText="1"/>
      <protection/>
    </xf>
    <xf numFmtId="2" fontId="1" fillId="33" borderId="16" xfId="44" applyNumberFormat="1" applyFont="1" applyFill="1" applyBorder="1" applyAlignment="1">
      <alignment horizontal="center" vertical="center" wrapText="1"/>
      <protection/>
    </xf>
    <xf numFmtId="0" fontId="2" fillId="33" borderId="11" xfId="44" applyFont="1" applyFill="1" applyBorder="1" applyAlignment="1">
      <alignment horizontal="center" vertical="center" wrapText="1"/>
      <protection/>
    </xf>
    <xf numFmtId="0" fontId="1" fillId="33" borderId="0" xfId="44" applyFont="1" applyFill="1" applyBorder="1">
      <alignment/>
      <protection/>
    </xf>
    <xf numFmtId="2" fontId="1" fillId="33" borderId="14" xfId="44" applyNumberFormat="1" applyFont="1" applyFill="1" applyBorder="1" applyAlignment="1">
      <alignment horizontal="center" vertical="center" wrapText="1"/>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left" vertical="center" wrapText="1"/>
    </xf>
    <xf numFmtId="164" fontId="21"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2" fontId="21"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3" fillId="34" borderId="11" xfId="44" applyFont="1" applyFill="1" applyBorder="1" applyAlignment="1">
      <alignment horizontal="center" vertical="center" wrapText="1"/>
      <protection/>
    </xf>
    <xf numFmtId="0" fontId="23" fillId="0" borderId="11" xfId="44" applyFont="1" applyFill="1" applyBorder="1" applyAlignment="1">
      <alignment vertical="center" wrapText="1"/>
      <protection/>
    </xf>
    <xf numFmtId="0" fontId="13" fillId="0" borderId="11" xfId="44" applyFont="1" applyFill="1" applyBorder="1" applyAlignment="1">
      <alignment horizontal="center" vertical="center" wrapText="1"/>
      <protection/>
    </xf>
    <xf numFmtId="2" fontId="13" fillId="0" borderId="11" xfId="44" applyNumberFormat="1" applyFont="1" applyFill="1" applyBorder="1" applyAlignment="1">
      <alignment horizontal="center" vertical="center" wrapText="1"/>
      <protection/>
    </xf>
    <xf numFmtId="2" fontId="18"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21" fillId="0" borderId="0" xfId="0" applyFont="1" applyAlignment="1">
      <alignment vertical="center"/>
    </xf>
    <xf numFmtId="165" fontId="1" fillId="0" borderId="17" xfId="60" applyFont="1" applyFill="1" applyBorder="1" applyAlignment="1" applyProtection="1">
      <alignment horizontal="center" vertical="center"/>
      <protection/>
    </xf>
    <xf numFmtId="2" fontId="1" fillId="0" borderId="17"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17" fillId="33" borderId="0" xfId="0" applyNumberFormat="1" applyFont="1" applyFill="1" applyAlignment="1">
      <alignment/>
    </xf>
    <xf numFmtId="0" fontId="24" fillId="33" borderId="0" xfId="0" applyFont="1" applyFill="1" applyAlignment="1">
      <alignment/>
    </xf>
    <xf numFmtId="0" fontId="26" fillId="33" borderId="11" xfId="0" applyFont="1" applyFill="1" applyBorder="1" applyAlignment="1">
      <alignment horizontal="center" vertical="center" wrapText="1"/>
    </xf>
    <xf numFmtId="164" fontId="26" fillId="33" borderId="11" xfId="0" applyNumberFormat="1" applyFont="1" applyFill="1" applyBorder="1" applyAlignment="1">
      <alignment horizontal="center" vertical="center" wrapText="1"/>
    </xf>
    <xf numFmtId="9" fontId="26" fillId="33" borderId="11" xfId="0" applyNumberFormat="1" applyFont="1" applyFill="1" applyBorder="1" applyAlignment="1">
      <alignment horizontal="center" vertical="center" wrapText="1"/>
    </xf>
    <xf numFmtId="2" fontId="26" fillId="33" borderId="11" xfId="0" applyNumberFormat="1" applyFont="1" applyFill="1" applyBorder="1" applyAlignment="1">
      <alignment horizontal="center" vertical="center" wrapText="1"/>
    </xf>
    <xf numFmtId="0" fontId="27" fillId="33" borderId="11" xfId="0" applyFont="1" applyFill="1" applyBorder="1" applyAlignment="1">
      <alignment horizontal="center" vertical="center" wrapText="1"/>
    </xf>
    <xf numFmtId="1" fontId="28" fillId="33" borderId="11" xfId="0" applyNumberFormat="1" applyFont="1" applyFill="1" applyBorder="1" applyAlignment="1">
      <alignment horizontal="center" vertical="center" wrapText="1"/>
    </xf>
    <xf numFmtId="1" fontId="29" fillId="33" borderId="0" xfId="0" applyNumberFormat="1" applyFont="1" applyFill="1" applyAlignment="1">
      <alignment horizontal="center" vertical="center"/>
    </xf>
    <xf numFmtId="0" fontId="17" fillId="33" borderId="11" xfId="0" applyFont="1" applyFill="1" applyBorder="1" applyAlignment="1">
      <alignment horizontal="center" vertical="center"/>
    </xf>
    <xf numFmtId="0" fontId="26" fillId="33" borderId="11" xfId="0" applyFont="1" applyFill="1" applyBorder="1" applyAlignment="1">
      <alignment horizontal="left" vertical="center" wrapText="1"/>
    </xf>
    <xf numFmtId="0" fontId="26" fillId="33" borderId="11" xfId="0" applyFont="1" applyFill="1" applyBorder="1" applyAlignment="1">
      <alignment horizontal="center" vertical="center"/>
    </xf>
    <xf numFmtId="164" fontId="17" fillId="33" borderId="11" xfId="0" applyNumberFormat="1" applyFont="1" applyFill="1" applyBorder="1" applyAlignment="1">
      <alignment horizontal="center" vertical="center"/>
    </xf>
    <xf numFmtId="9" fontId="17" fillId="33" borderId="11" xfId="0" applyNumberFormat="1" applyFont="1" applyFill="1" applyBorder="1" applyAlignment="1">
      <alignment horizontal="center" vertical="center"/>
    </xf>
    <xf numFmtId="2" fontId="17" fillId="33" borderId="11" xfId="0" applyNumberFormat="1" applyFont="1" applyFill="1" applyBorder="1" applyAlignment="1">
      <alignment vertical="center"/>
    </xf>
    <xf numFmtId="0" fontId="17" fillId="33" borderId="11" xfId="0" applyFont="1" applyFill="1" applyBorder="1" applyAlignment="1">
      <alignment vertical="center"/>
    </xf>
    <xf numFmtId="0" fontId="17" fillId="33" borderId="0" xfId="0" applyFont="1" applyFill="1" applyAlignment="1">
      <alignment vertical="center"/>
    </xf>
    <xf numFmtId="0" fontId="26" fillId="33" borderId="0" xfId="0" applyFont="1" applyFill="1" applyAlignment="1">
      <alignment vertical="center"/>
    </xf>
    <xf numFmtId="165" fontId="1" fillId="33" borderId="11" xfId="60" applyFont="1" applyFill="1" applyBorder="1" applyAlignment="1" applyProtection="1">
      <alignment horizontal="center" vertical="center"/>
      <protection/>
    </xf>
    <xf numFmtId="2" fontId="1" fillId="33" borderId="11" xfId="60" applyNumberFormat="1" applyFont="1" applyFill="1" applyBorder="1" applyAlignment="1" applyProtection="1">
      <alignment horizontal="center" vertical="center"/>
      <protection/>
    </xf>
    <xf numFmtId="0" fontId="17" fillId="33" borderId="0" xfId="0" applyFont="1" applyFill="1" applyAlignment="1">
      <alignment horizontal="center" vertical="center"/>
    </xf>
    <xf numFmtId="0" fontId="17" fillId="33" borderId="0" xfId="0" applyFont="1" applyFill="1" applyAlignment="1">
      <alignment horizontal="left" vertical="center" wrapText="1"/>
    </xf>
    <xf numFmtId="164" fontId="17" fillId="33" borderId="0" xfId="0" applyNumberFormat="1" applyFont="1" applyFill="1" applyAlignment="1">
      <alignment horizontal="center" vertical="center"/>
    </xf>
    <xf numFmtId="9" fontId="17" fillId="33" borderId="0" xfId="0" applyNumberFormat="1" applyFont="1" applyFill="1" applyAlignment="1">
      <alignment horizontal="center" vertical="center"/>
    </xf>
    <xf numFmtId="2" fontId="17" fillId="33" borderId="0" xfId="0" applyNumberFormat="1" applyFont="1" applyFill="1" applyAlignment="1">
      <alignment vertical="center"/>
    </xf>
    <xf numFmtId="0" fontId="30" fillId="0" borderId="0" xfId="0" applyFont="1" applyAlignment="1">
      <alignment/>
    </xf>
    <xf numFmtId="0" fontId="24" fillId="33" borderId="0" xfId="0" applyFont="1" applyFill="1" applyAlignment="1">
      <alignment vertical="center"/>
    </xf>
    <xf numFmtId="0" fontId="6" fillId="33" borderId="11" xfId="0" applyFont="1" applyFill="1" applyBorder="1" applyAlignment="1">
      <alignment horizontal="center" vertical="center" wrapText="1"/>
    </xf>
    <xf numFmtId="0" fontId="28" fillId="33" borderId="11" xfId="0" applyFont="1" applyFill="1" applyBorder="1" applyAlignment="1">
      <alignment horizontal="center" vertical="center" wrapText="1"/>
    </xf>
    <xf numFmtId="0" fontId="29" fillId="33" borderId="0" xfId="0" applyFont="1" applyFill="1" applyAlignment="1">
      <alignment vertical="center"/>
    </xf>
    <xf numFmtId="0" fontId="17" fillId="33" borderId="11" xfId="0" applyFont="1" applyFill="1" applyBorder="1" applyAlignment="1">
      <alignment horizontal="left" vertical="center" wrapText="1"/>
    </xf>
    <xf numFmtId="165" fontId="1" fillId="33" borderId="0" xfId="60" applyFont="1" applyFill="1" applyBorder="1" applyAlignment="1" applyProtection="1">
      <alignment horizontal="center" vertical="center"/>
      <protection/>
    </xf>
    <xf numFmtId="2" fontId="1" fillId="33" borderId="11" xfId="60" applyNumberFormat="1" applyFont="1" applyFill="1" applyBorder="1" applyAlignment="1" applyProtection="1">
      <alignment horizontal="right" vertical="center"/>
      <protection/>
    </xf>
    <xf numFmtId="0" fontId="10" fillId="0" borderId="0" xfId="44" applyFont="1" applyFill="1" applyBorder="1" applyAlignment="1">
      <alignment vertical="center"/>
      <protection/>
    </xf>
    <xf numFmtId="0" fontId="1" fillId="0" borderId="0" xfId="44" applyFont="1" applyFill="1">
      <alignment/>
      <protection/>
    </xf>
    <xf numFmtId="0" fontId="4" fillId="0" borderId="10" xfId="44" applyFont="1" applyFill="1" applyBorder="1" applyAlignment="1">
      <alignment horizontal="center" vertical="center" wrapText="1"/>
      <protection/>
    </xf>
    <xf numFmtId="0" fontId="1" fillId="0" borderId="0" xfId="44" applyFont="1" applyFill="1" applyAlignment="1">
      <alignment horizontal="center"/>
      <protection/>
    </xf>
    <xf numFmtId="0" fontId="5" fillId="0" borderId="11" xfId="44"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0" fontId="19" fillId="0" borderId="11" xfId="44" applyFont="1" applyFill="1" applyBorder="1" applyAlignment="1">
      <alignment horizontal="center" vertical="center" wrapText="1"/>
      <protection/>
    </xf>
    <xf numFmtId="0" fontId="7" fillId="0" borderId="0" xfId="44" applyFont="1" applyFill="1">
      <alignment/>
      <protection/>
    </xf>
    <xf numFmtId="0" fontId="1" fillId="0" borderId="11" xfId="44" applyFont="1" applyFill="1" applyBorder="1" applyAlignment="1">
      <alignment horizontal="center" vertical="center" wrapText="1"/>
      <protection/>
    </xf>
    <xf numFmtId="0" fontId="1" fillId="0" borderId="11" xfId="44" applyFont="1" applyFill="1" applyBorder="1" applyAlignment="1">
      <alignment vertical="center" wrapText="1"/>
      <protection/>
    </xf>
    <xf numFmtId="0" fontId="1" fillId="0" borderId="12" xfId="44" applyFont="1" applyFill="1" applyBorder="1" applyAlignment="1">
      <alignment horizontal="center" vertical="center" wrapText="1"/>
      <protection/>
    </xf>
    <xf numFmtId="9" fontId="1" fillId="0" borderId="11" xfId="44" applyNumberFormat="1" applyFont="1" applyFill="1" applyBorder="1" applyAlignment="1">
      <alignment horizontal="center" vertical="center" wrapText="1"/>
      <protection/>
    </xf>
    <xf numFmtId="2" fontId="1" fillId="0" borderId="16" xfId="44" applyNumberFormat="1" applyFont="1" applyFill="1" applyBorder="1" applyAlignment="1">
      <alignment horizontal="center" vertical="center" wrapText="1"/>
      <protection/>
    </xf>
    <xf numFmtId="2" fontId="1" fillId="0" borderId="11" xfId="44" applyNumberFormat="1" applyFont="1" applyFill="1" applyBorder="1" applyAlignment="1">
      <alignment horizontal="center" vertical="center" wrapText="1"/>
      <protection/>
    </xf>
    <xf numFmtId="0" fontId="2" fillId="0" borderId="11" xfId="44" applyFont="1" applyFill="1" applyBorder="1" applyAlignment="1">
      <alignment horizontal="center" vertical="center" wrapText="1"/>
      <protection/>
    </xf>
    <xf numFmtId="0" fontId="1" fillId="0" borderId="0" xfId="44" applyFont="1" applyFill="1" applyBorder="1">
      <alignment/>
      <protection/>
    </xf>
    <xf numFmtId="2" fontId="1" fillId="0" borderId="14" xfId="44" applyNumberFormat="1" applyFont="1" applyFill="1" applyBorder="1" applyAlignment="1">
      <alignment horizontal="center" vertical="center" wrapText="1"/>
      <protection/>
    </xf>
    <xf numFmtId="0" fontId="10" fillId="0" borderId="0" xfId="44" applyFont="1" applyFill="1" applyAlignment="1">
      <alignment horizontal="center" vertical="center"/>
      <protection/>
    </xf>
    <xf numFmtId="0" fontId="4" fillId="0" borderId="0" xfId="44" applyFont="1" applyFill="1" applyAlignment="1">
      <alignment horizontal="center" vertical="center"/>
      <protection/>
    </xf>
    <xf numFmtId="0" fontId="11" fillId="0" borderId="0" xfId="44" applyFont="1" applyFill="1">
      <alignment/>
      <protection/>
    </xf>
    <xf numFmtId="0" fontId="3" fillId="0" borderId="0" xfId="44" applyFont="1" applyFill="1" applyAlignment="1">
      <alignment vertical="center"/>
      <protection/>
    </xf>
    <xf numFmtId="0" fontId="8" fillId="0" borderId="0" xfId="44" applyFont="1" applyFill="1" applyAlignment="1">
      <alignment vertical="center"/>
      <protection/>
    </xf>
    <xf numFmtId="0" fontId="8" fillId="0" borderId="0" xfId="44" applyFont="1" applyFill="1" applyAlignment="1">
      <alignment horizontal="right" vertical="center"/>
      <protection/>
    </xf>
    <xf numFmtId="0" fontId="12" fillId="0" borderId="0" xfId="44" applyFont="1" applyFill="1">
      <alignment/>
      <protection/>
    </xf>
    <xf numFmtId="0" fontId="17" fillId="0" borderId="0" xfId="0" applyFont="1" applyFill="1" applyAlignment="1">
      <alignment/>
    </xf>
    <xf numFmtId="0" fontId="34" fillId="33" borderId="0" xfId="44" applyFont="1" applyFill="1" applyAlignment="1">
      <alignment horizontal="right" vertical="center"/>
      <protection/>
    </xf>
    <xf numFmtId="2" fontId="14" fillId="33" borderId="0" xfId="44" applyNumberFormat="1" applyFont="1" applyFill="1">
      <alignment/>
      <protection/>
    </xf>
    <xf numFmtId="0" fontId="4" fillId="33" borderId="11"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0"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xf>
    <xf numFmtId="1" fontId="5" fillId="33" borderId="16" xfId="0" applyNumberFormat="1" applyFont="1" applyFill="1" applyBorder="1" applyAlignment="1">
      <alignment horizontal="center" vertical="center"/>
    </xf>
    <xf numFmtId="1" fontId="6" fillId="33" borderId="10" xfId="0" applyNumberFormat="1" applyFont="1" applyFill="1" applyBorder="1" applyAlignment="1">
      <alignment horizontal="center" vertical="center" wrapText="1"/>
    </xf>
    <xf numFmtId="0" fontId="5" fillId="33" borderId="10" xfId="44" applyNumberFormat="1" applyFont="1" applyFill="1" applyBorder="1" applyAlignment="1">
      <alignment horizontal="center" vertical="center" wrapText="1"/>
      <protection/>
    </xf>
    <xf numFmtId="0" fontId="8" fillId="33" borderId="13" xfId="0" applyFont="1" applyFill="1" applyBorder="1" applyAlignment="1">
      <alignment horizontal="center" vertical="center"/>
    </xf>
    <xf numFmtId="0" fontId="35" fillId="33" borderId="11" xfId="0" applyFont="1" applyFill="1" applyBorder="1" applyAlignment="1">
      <alignment vertical="center" wrapText="1"/>
    </xf>
    <xf numFmtId="0" fontId="8" fillId="33" borderId="19" xfId="0" applyFont="1" applyFill="1" applyBorder="1" applyAlignment="1">
      <alignment horizontal="center" vertical="center"/>
    </xf>
    <xf numFmtId="164" fontId="8" fillId="33" borderId="11" xfId="0" applyNumberFormat="1" applyFont="1" applyFill="1" applyBorder="1" applyAlignment="1">
      <alignment vertical="center"/>
    </xf>
    <xf numFmtId="2" fontId="34" fillId="33" borderId="11" xfId="44" applyNumberFormat="1" applyFont="1" applyFill="1" applyBorder="1" applyAlignment="1">
      <alignment vertical="center" wrapText="1"/>
      <protection/>
    </xf>
    <xf numFmtId="0" fontId="17" fillId="33" borderId="0" xfId="0" applyFont="1" applyFill="1" applyBorder="1" applyAlignment="1">
      <alignment horizontal="center" vertical="center"/>
    </xf>
    <xf numFmtId="164" fontId="17" fillId="33" borderId="11" xfId="0" applyNumberFormat="1" applyFont="1" applyFill="1" applyBorder="1" applyAlignment="1">
      <alignment/>
    </xf>
    <xf numFmtId="0" fontId="71" fillId="0" borderId="0" xfId="45" applyNumberFormat="1" applyFont="1" applyFill="1" applyBorder="1" applyAlignment="1" applyProtection="1">
      <alignment/>
      <protection/>
    </xf>
    <xf numFmtId="0" fontId="72" fillId="33" borderId="11" xfId="44" applyFont="1" applyFill="1" applyBorder="1" applyAlignment="1">
      <alignment horizontal="center" vertical="center" wrapText="1"/>
      <protection/>
    </xf>
    <xf numFmtId="0" fontId="3" fillId="33" borderId="11" xfId="0" applyFont="1" applyFill="1" applyBorder="1" applyAlignment="1">
      <alignment horizontal="center" vertical="center"/>
    </xf>
    <xf numFmtId="9" fontId="8" fillId="33" borderId="11" xfId="0" applyNumberFormat="1" applyFont="1" applyFill="1" applyBorder="1" applyAlignment="1">
      <alignment horizontal="center" vertical="center"/>
    </xf>
    <xf numFmtId="0" fontId="0" fillId="0" borderId="0" xfId="45" applyNumberFormat="1" applyFont="1" applyFill="1" applyBorder="1" applyAlignment="1" applyProtection="1">
      <alignment/>
      <protection/>
    </xf>
    <xf numFmtId="0" fontId="24" fillId="0" borderId="0" xfId="44" applyFont="1" applyFill="1" applyBorder="1" applyAlignment="1">
      <alignment vertical="center"/>
      <protection/>
    </xf>
    <xf numFmtId="0" fontId="2" fillId="33" borderId="0" xfId="44" applyFont="1" applyFill="1" applyBorder="1" applyAlignment="1">
      <alignment horizontal="center" vertical="center"/>
      <protection/>
    </xf>
    <xf numFmtId="0" fontId="1" fillId="33" borderId="11" xfId="44" applyFont="1" applyFill="1" applyBorder="1" applyAlignment="1">
      <alignment horizontal="center" vertical="center" wrapText="1"/>
      <protection/>
    </xf>
    <xf numFmtId="0" fontId="7" fillId="33" borderId="11" xfId="44" applyFont="1" applyFill="1" applyBorder="1" applyAlignment="1">
      <alignment horizontal="center" vertical="center" wrapText="1"/>
      <protection/>
    </xf>
    <xf numFmtId="0" fontId="1" fillId="33" borderId="11" xfId="44" applyFont="1" applyFill="1" applyBorder="1" applyAlignment="1">
      <alignment horizontal="left" vertical="center" wrapText="1"/>
      <protection/>
    </xf>
    <xf numFmtId="0" fontId="4" fillId="33" borderId="11" xfId="44" applyFont="1" applyFill="1" applyBorder="1" applyAlignment="1">
      <alignment horizontal="center" vertical="center" wrapText="1"/>
      <protection/>
    </xf>
    <xf numFmtId="0" fontId="10" fillId="33" borderId="20" xfId="44" applyFont="1" applyFill="1" applyBorder="1" applyAlignment="1">
      <alignment horizontal="right" vertical="center" wrapText="1"/>
      <protection/>
    </xf>
    <xf numFmtId="0" fontId="10" fillId="33" borderId="0" xfId="44" applyFont="1" applyFill="1" applyBorder="1" applyAlignment="1">
      <alignment horizontal="right" vertical="center"/>
      <protection/>
    </xf>
    <xf numFmtId="0" fontId="4" fillId="33" borderId="20" xfId="44" applyFont="1" applyFill="1" applyBorder="1" applyAlignment="1">
      <alignment horizontal="right" vertical="center" wrapText="1"/>
      <protection/>
    </xf>
    <xf numFmtId="0" fontId="2" fillId="33" borderId="21"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xf numFmtId="0" fontId="24" fillId="33" borderId="0" xfId="0" applyFont="1" applyFill="1" applyBorder="1" applyAlignment="1">
      <alignment horizontal="right"/>
    </xf>
    <xf numFmtId="0" fontId="25" fillId="33" borderId="0" xfId="0" applyFont="1" applyFill="1" applyBorder="1" applyAlignment="1">
      <alignment horizontal="center"/>
    </xf>
    <xf numFmtId="0" fontId="24" fillId="33" borderId="0" xfId="0" applyFont="1" applyFill="1" applyBorder="1" applyAlignment="1">
      <alignment horizontal="right" vertical="center"/>
    </xf>
    <xf numFmtId="0" fontId="25" fillId="33" borderId="0" xfId="0" applyFont="1" applyFill="1" applyBorder="1" applyAlignment="1">
      <alignment horizontal="center" vertical="center"/>
    </xf>
    <xf numFmtId="0" fontId="2" fillId="0" borderId="0" xfId="44" applyFont="1" applyFill="1" applyBorder="1" applyAlignment="1">
      <alignment horizontal="center" vertical="center"/>
      <protection/>
    </xf>
    <xf numFmtId="0" fontId="4" fillId="0" borderId="20" xfId="44" applyFont="1" applyFill="1" applyBorder="1" applyAlignment="1">
      <alignment horizontal="right"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drzewo-cpv.phpfactory.pl/33191100-6"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H8" sqref="H8"/>
    </sheetView>
  </sheetViews>
  <sheetFormatPr defaultColWidth="9.140625" defaultRowHeight="12.75"/>
  <cols>
    <col min="1" max="1" width="4.8515625" style="1" customWidth="1"/>
    <col min="2" max="2" width="55.8515625" style="1" customWidth="1"/>
    <col min="3" max="4" width="9.140625" style="1" customWidth="1"/>
    <col min="5" max="5" width="10.7109375" style="1" customWidth="1"/>
    <col min="6" max="6" width="9.28125" style="1" customWidth="1"/>
    <col min="7" max="7" width="0" style="1" hidden="1" customWidth="1"/>
    <col min="8" max="9" width="9.140625" style="1" customWidth="1"/>
    <col min="10" max="10" width="13.421875" style="1" customWidth="1"/>
    <col min="11" max="11" width="14.421875" style="1" customWidth="1"/>
    <col min="12" max="12" width="0" style="1" hidden="1" customWidth="1"/>
    <col min="13" max="16384" width="9.140625" style="1" customWidth="1"/>
  </cols>
  <sheetData>
    <row r="1" spans="1:12" ht="18.75">
      <c r="A1" s="2"/>
      <c r="B1" s="3" t="s">
        <v>0</v>
      </c>
      <c r="C1" s="2"/>
      <c r="D1" s="2"/>
      <c r="E1" s="2"/>
      <c r="F1" s="2"/>
      <c r="G1" s="2"/>
      <c r="H1" s="2"/>
      <c r="I1" s="2"/>
      <c r="J1" s="2"/>
      <c r="K1" s="2" t="s">
        <v>132</v>
      </c>
      <c r="L1" s="2"/>
    </row>
    <row r="2" spans="1:12" ht="18.75">
      <c r="A2" s="177" t="s">
        <v>1</v>
      </c>
      <c r="B2" s="177"/>
      <c r="C2" s="177"/>
      <c r="D2" s="177"/>
      <c r="E2" s="177"/>
      <c r="F2" s="177"/>
      <c r="G2" s="177"/>
      <c r="H2" s="177"/>
      <c r="I2" s="177"/>
      <c r="J2" s="177"/>
      <c r="K2" s="177"/>
      <c r="L2" s="177"/>
    </row>
    <row r="3" spans="1:12" ht="18.75">
      <c r="A3" s="177" t="s">
        <v>2</v>
      </c>
      <c r="B3" s="177"/>
      <c r="C3" s="177"/>
      <c r="D3" s="177"/>
      <c r="E3" s="177"/>
      <c r="F3" s="177"/>
      <c r="G3" s="177"/>
      <c r="H3" s="177"/>
      <c r="I3" s="177"/>
      <c r="J3" s="177"/>
      <c r="K3" s="177"/>
      <c r="L3" s="177"/>
    </row>
    <row r="4" spans="1:12" s="5" customFormat="1" ht="45">
      <c r="A4" s="4" t="s">
        <v>3</v>
      </c>
      <c r="B4" s="4" t="s">
        <v>4</v>
      </c>
      <c r="C4" s="4" t="s">
        <v>5</v>
      </c>
      <c r="D4" s="4" t="s">
        <v>6</v>
      </c>
      <c r="E4" s="4" t="s">
        <v>7</v>
      </c>
      <c r="F4" s="4" t="s">
        <v>8</v>
      </c>
      <c r="G4" s="4" t="s">
        <v>9</v>
      </c>
      <c r="H4" s="4" t="s">
        <v>10</v>
      </c>
      <c r="I4" s="4" t="s">
        <v>11</v>
      </c>
      <c r="J4" s="4" t="s">
        <v>12</v>
      </c>
      <c r="K4" s="4" t="s">
        <v>13</v>
      </c>
      <c r="L4" s="4" t="s">
        <v>14</v>
      </c>
    </row>
    <row r="5" spans="1:12" s="8" customFormat="1" ht="15">
      <c r="A5" s="6">
        <v>1</v>
      </c>
      <c r="B5" s="6">
        <v>2</v>
      </c>
      <c r="C5" s="6">
        <v>3</v>
      </c>
      <c r="D5" s="6">
        <v>4</v>
      </c>
      <c r="E5" s="6">
        <v>5</v>
      </c>
      <c r="F5" s="6">
        <v>6</v>
      </c>
      <c r="G5" s="6"/>
      <c r="H5" s="6" t="s">
        <v>15</v>
      </c>
      <c r="I5" s="7" t="s">
        <v>16</v>
      </c>
      <c r="J5" s="6">
        <v>9</v>
      </c>
      <c r="K5" s="6">
        <v>10</v>
      </c>
      <c r="L5" s="6"/>
    </row>
    <row r="6" spans="1:12" ht="42" customHeight="1">
      <c r="A6" s="9">
        <v>1</v>
      </c>
      <c r="B6" s="10" t="s">
        <v>17</v>
      </c>
      <c r="C6" s="11">
        <v>5</v>
      </c>
      <c r="D6" s="9" t="s">
        <v>18</v>
      </c>
      <c r="E6" s="12"/>
      <c r="F6" s="13">
        <v>0.08</v>
      </c>
      <c r="G6" s="9"/>
      <c r="H6" s="12">
        <f>C6*E6</f>
        <v>0</v>
      </c>
      <c r="I6" s="12">
        <f>H6+(F6*H6)</f>
        <v>0</v>
      </c>
      <c r="J6" s="14"/>
      <c r="K6" s="14"/>
      <c r="L6" s="14" t="s">
        <v>19</v>
      </c>
    </row>
    <row r="7" spans="1:12" ht="43.5" customHeight="1">
      <c r="A7" s="9">
        <v>2</v>
      </c>
      <c r="B7" s="10" t="s">
        <v>20</v>
      </c>
      <c r="C7" s="11">
        <v>2</v>
      </c>
      <c r="D7" s="9" t="s">
        <v>18</v>
      </c>
      <c r="E7" s="12"/>
      <c r="F7" s="13">
        <v>0.08</v>
      </c>
      <c r="G7" s="9"/>
      <c r="H7" s="12">
        <f>C7*E7</f>
        <v>0</v>
      </c>
      <c r="I7" s="12">
        <f>H7+(F7*H7)</f>
        <v>0</v>
      </c>
      <c r="J7" s="14"/>
      <c r="K7" s="14"/>
      <c r="L7" s="14" t="s">
        <v>19</v>
      </c>
    </row>
    <row r="8" spans="1:9" ht="15.75">
      <c r="A8" s="15"/>
      <c r="E8" s="16"/>
      <c r="F8" s="16"/>
      <c r="G8" s="16">
        <f>SUM(G6:G7)</f>
        <v>0</v>
      </c>
      <c r="H8" s="17">
        <f>SUM(H6:H7)</f>
        <v>0</v>
      </c>
      <c r="I8" s="17">
        <f>SUM(I6:I7)</f>
        <v>0</v>
      </c>
    </row>
    <row r="9" ht="15">
      <c r="B9" s="18" t="s">
        <v>147</v>
      </c>
    </row>
    <row r="11" ht="15">
      <c r="A11" s="19" t="s">
        <v>21</v>
      </c>
    </row>
    <row r="12" spans="1:8" ht="15">
      <c r="A12" s="20" t="s">
        <v>22</v>
      </c>
      <c r="E12" s="1" t="s">
        <v>23</v>
      </c>
      <c r="G12" s="20" t="s">
        <v>22</v>
      </c>
      <c r="H12" s="20"/>
    </row>
    <row r="13" spans="1:5" ht="15">
      <c r="A13" s="21" t="s">
        <v>24</v>
      </c>
      <c r="E13" s="22" t="s">
        <v>25</v>
      </c>
    </row>
    <row r="14" spans="1:5" ht="15">
      <c r="A14" s="21" t="s">
        <v>26</v>
      </c>
      <c r="E14" s="22" t="s">
        <v>27</v>
      </c>
    </row>
    <row r="15" spans="1:5" ht="15">
      <c r="A15" s="21" t="s">
        <v>28</v>
      </c>
      <c r="E15" s="22" t="s">
        <v>29</v>
      </c>
    </row>
    <row r="16" ht="15">
      <c r="A16" s="21" t="s">
        <v>30</v>
      </c>
    </row>
  </sheetData>
  <sheetProtection selectLockedCells="1" selectUnlockedCells="1"/>
  <mergeCells count="2">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sheetPr>
    <tabColor theme="0"/>
  </sheetPr>
  <dimension ref="A1:J14"/>
  <sheetViews>
    <sheetView zoomScalePageLayoutView="0" workbookViewId="0" topLeftCell="A1">
      <selection activeCell="A1" sqref="A1"/>
    </sheetView>
  </sheetViews>
  <sheetFormatPr defaultColWidth="8.7109375" defaultRowHeight="12.75"/>
  <cols>
    <col min="1" max="1" width="5.8515625" style="1" customWidth="1"/>
    <col min="2" max="2" width="32.00390625" style="1" customWidth="1"/>
    <col min="3" max="4" width="8.7109375" style="1" customWidth="1"/>
    <col min="5" max="5" width="11.7109375" style="1" customWidth="1"/>
    <col min="6" max="6" width="8.7109375" style="1" customWidth="1"/>
    <col min="7" max="7" width="11.8515625" style="1" customWidth="1"/>
    <col min="8" max="8" width="11.421875" style="1" customWidth="1"/>
    <col min="9" max="9" width="13.8515625" style="1" customWidth="1"/>
    <col min="10" max="10" width="18.7109375" style="1" customWidth="1"/>
    <col min="11" max="16384" width="8.7109375" style="1" customWidth="1"/>
  </cols>
  <sheetData>
    <row r="1" spans="2:10" ht="15.75">
      <c r="B1" s="171" t="s">
        <v>116</v>
      </c>
      <c r="C1" s="23"/>
      <c r="D1" s="23"/>
      <c r="E1" s="23"/>
      <c r="F1" s="23"/>
      <c r="G1" s="23"/>
      <c r="H1" s="23"/>
      <c r="I1" s="23"/>
      <c r="J1" s="23" t="s">
        <v>140</v>
      </c>
    </row>
    <row r="2" spans="1:10" ht="18.75">
      <c r="A2" s="177" t="s">
        <v>1</v>
      </c>
      <c r="B2" s="177"/>
      <c r="C2" s="177"/>
      <c r="D2" s="177"/>
      <c r="E2" s="177"/>
      <c r="F2" s="177"/>
      <c r="G2" s="177"/>
      <c r="H2" s="177"/>
      <c r="I2" s="177"/>
      <c r="J2" s="177"/>
    </row>
    <row r="3" spans="1:10" ht="18.75">
      <c r="A3" s="177" t="s">
        <v>141</v>
      </c>
      <c r="B3" s="177"/>
      <c r="C3" s="177"/>
      <c r="D3" s="177"/>
      <c r="E3" s="177"/>
      <c r="F3" s="177"/>
      <c r="G3" s="177"/>
      <c r="H3" s="177"/>
      <c r="I3" s="177"/>
      <c r="J3" s="177"/>
    </row>
    <row r="4" spans="1:10" s="5" customFormat="1" ht="49.5" customHeight="1">
      <c r="A4" s="4" t="s">
        <v>3</v>
      </c>
      <c r="B4" s="4" t="s">
        <v>4</v>
      </c>
      <c r="C4" s="4" t="s">
        <v>5</v>
      </c>
      <c r="D4" s="4" t="s">
        <v>45</v>
      </c>
      <c r="E4" s="4" t="s">
        <v>117</v>
      </c>
      <c r="F4" s="4" t="s">
        <v>119</v>
      </c>
      <c r="G4" s="4" t="s">
        <v>10</v>
      </c>
      <c r="H4" s="4" t="s">
        <v>11</v>
      </c>
      <c r="I4" s="4" t="s">
        <v>12</v>
      </c>
      <c r="J4" s="4" t="s">
        <v>13</v>
      </c>
    </row>
    <row r="5" spans="1:10" s="8" customFormat="1" ht="15">
      <c r="A5" s="6">
        <v>1</v>
      </c>
      <c r="B5" s="6">
        <v>2</v>
      </c>
      <c r="C5" s="6">
        <v>3</v>
      </c>
      <c r="D5" s="6">
        <v>4</v>
      </c>
      <c r="E5" s="6">
        <v>5</v>
      </c>
      <c r="F5" s="6">
        <v>6</v>
      </c>
      <c r="G5" s="6" t="s">
        <v>15</v>
      </c>
      <c r="H5" s="6" t="s">
        <v>16</v>
      </c>
      <c r="I5" s="6">
        <v>9</v>
      </c>
      <c r="J5" s="6">
        <v>10</v>
      </c>
    </row>
    <row r="6" spans="1:10" ht="106.5" customHeight="1">
      <c r="A6" s="25">
        <v>1</v>
      </c>
      <c r="B6" s="29" t="s">
        <v>120</v>
      </c>
      <c r="C6" s="25">
        <v>10</v>
      </c>
      <c r="D6" s="25" t="s">
        <v>18</v>
      </c>
      <c r="E6" s="25"/>
      <c r="F6" s="27">
        <v>0.08</v>
      </c>
      <c r="G6" s="28">
        <f>C6*E6</f>
        <v>0</v>
      </c>
      <c r="H6" s="28">
        <f>G6+(G6*F6)</f>
        <v>0</v>
      </c>
      <c r="I6" s="25"/>
      <c r="J6" s="25"/>
    </row>
    <row r="7" spans="1:8" ht="18.75" customHeight="1">
      <c r="A7" s="184" t="s">
        <v>51</v>
      </c>
      <c r="B7" s="184"/>
      <c r="C7" s="184"/>
      <c r="D7" s="184"/>
      <c r="E7" s="184"/>
      <c r="G7" s="28">
        <f>SUM(G6)</f>
        <v>0</v>
      </c>
      <c r="H7" s="28">
        <f>SUM(H6)</f>
        <v>0</v>
      </c>
    </row>
    <row r="8" ht="15.75">
      <c r="A8" s="15"/>
    </row>
    <row r="9" spans="1:2" ht="15">
      <c r="A9" s="18"/>
      <c r="B9" s="18" t="s">
        <v>147</v>
      </c>
    </row>
    <row r="10" ht="15.75">
      <c r="A10" s="44"/>
    </row>
    <row r="11" spans="1:7" ht="15">
      <c r="A11" s="19" t="s">
        <v>41</v>
      </c>
      <c r="F11" s="20" t="s">
        <v>22</v>
      </c>
      <c r="G11" s="1" t="s">
        <v>23</v>
      </c>
    </row>
    <row r="12" spans="1:7" ht="15">
      <c r="A12" s="20" t="s">
        <v>22</v>
      </c>
      <c r="G12" s="22" t="s">
        <v>25</v>
      </c>
    </row>
    <row r="13" spans="1:7" ht="15">
      <c r="A13" s="45"/>
      <c r="G13" s="22" t="s">
        <v>27</v>
      </c>
    </row>
    <row r="14" spans="1:7" ht="15">
      <c r="A14" s="45"/>
      <c r="G14" s="22" t="s">
        <v>29</v>
      </c>
    </row>
  </sheetData>
  <sheetProtection/>
  <mergeCells count="3">
    <mergeCell ref="A2:J2"/>
    <mergeCell ref="A3:J3"/>
    <mergeCell ref="A7:E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9"/>
  </sheetPr>
  <dimension ref="A1:O16"/>
  <sheetViews>
    <sheetView zoomScalePageLayoutView="0" workbookViewId="0" topLeftCell="A1">
      <selection activeCell="A1" sqref="A1"/>
    </sheetView>
  </sheetViews>
  <sheetFormatPr defaultColWidth="9.140625" defaultRowHeight="12.75"/>
  <cols>
    <col min="1" max="1" width="4.421875" style="1" customWidth="1"/>
    <col min="2" max="2" width="28.7109375" style="1" customWidth="1"/>
    <col min="3" max="3" width="5.421875" style="1" customWidth="1"/>
    <col min="4" max="6" width="9.140625" style="1" customWidth="1"/>
    <col min="7" max="7" width="8.00390625" style="1" customWidth="1"/>
    <col min="8" max="8" width="0" style="1" hidden="1" customWidth="1"/>
    <col min="9" max="9" width="11.140625" style="1" customWidth="1"/>
    <col min="10" max="10" width="10.00390625" style="31" customWidth="1"/>
    <col min="11" max="11" width="11.57421875" style="1" customWidth="1"/>
    <col min="12" max="12" width="19.57421875" style="1" customWidth="1"/>
    <col min="13" max="16384" width="9.140625" style="1" customWidth="1"/>
  </cols>
  <sheetData>
    <row r="1" spans="1:12" ht="15.75">
      <c r="A1" s="3"/>
      <c r="B1" s="3" t="s">
        <v>32</v>
      </c>
      <c r="C1" s="3"/>
      <c r="D1" s="3"/>
      <c r="E1" s="3"/>
      <c r="F1" s="3"/>
      <c r="G1" s="3"/>
      <c r="H1" s="3"/>
      <c r="I1" s="3"/>
      <c r="J1" s="3"/>
      <c r="K1" s="3"/>
      <c r="L1" s="23" t="s">
        <v>133</v>
      </c>
    </row>
    <row r="2" spans="1:12" ht="18.75">
      <c r="A2" s="177" t="s">
        <v>1</v>
      </c>
      <c r="B2" s="177"/>
      <c r="C2" s="177"/>
      <c r="D2" s="177"/>
      <c r="E2" s="177"/>
      <c r="F2" s="177"/>
      <c r="G2" s="177"/>
      <c r="H2" s="177"/>
      <c r="I2" s="177"/>
      <c r="J2" s="177"/>
      <c r="K2" s="177"/>
      <c r="L2" s="177"/>
    </row>
    <row r="3" spans="1:12" ht="18.75">
      <c r="A3" s="177" t="s">
        <v>142</v>
      </c>
      <c r="B3" s="177"/>
      <c r="C3" s="177"/>
      <c r="D3" s="177"/>
      <c r="E3" s="177"/>
      <c r="F3" s="177"/>
      <c r="G3" s="177"/>
      <c r="H3" s="177"/>
      <c r="I3" s="177"/>
      <c r="J3" s="177"/>
      <c r="K3" s="177"/>
      <c r="L3" s="177"/>
    </row>
    <row r="4" spans="1:12" s="5" customFormat="1" ht="45" customHeight="1">
      <c r="A4" s="32" t="s">
        <v>3</v>
      </c>
      <c r="B4" s="178" t="s">
        <v>4</v>
      </c>
      <c r="C4" s="178"/>
      <c r="D4" s="25" t="s">
        <v>5</v>
      </c>
      <c r="E4" s="32" t="s">
        <v>33</v>
      </c>
      <c r="F4" s="32" t="s">
        <v>7</v>
      </c>
      <c r="G4" s="32" t="s">
        <v>8</v>
      </c>
      <c r="H4" s="25" t="s">
        <v>34</v>
      </c>
      <c r="I4" s="32" t="s">
        <v>10</v>
      </c>
      <c r="J4" s="32" t="s">
        <v>11</v>
      </c>
      <c r="K4" s="32" t="s">
        <v>12</v>
      </c>
      <c r="L4" s="32" t="s">
        <v>13</v>
      </c>
    </row>
    <row r="5" spans="1:15" s="8" customFormat="1" ht="15.75" customHeight="1">
      <c r="A5" s="33">
        <v>1</v>
      </c>
      <c r="B5" s="179">
        <v>2</v>
      </c>
      <c r="C5" s="179"/>
      <c r="D5" s="33">
        <v>3</v>
      </c>
      <c r="E5" s="33">
        <v>4</v>
      </c>
      <c r="F5" s="33">
        <v>5</v>
      </c>
      <c r="G5" s="33">
        <v>6</v>
      </c>
      <c r="H5" s="33" t="s">
        <v>35</v>
      </c>
      <c r="I5" s="33" t="s">
        <v>15</v>
      </c>
      <c r="J5" s="34" t="s">
        <v>16</v>
      </c>
      <c r="K5" s="33">
        <v>9</v>
      </c>
      <c r="L5" s="33">
        <v>10</v>
      </c>
      <c r="O5" s="35"/>
    </row>
    <row r="6" spans="1:15" ht="222.75" customHeight="1">
      <c r="A6" s="25">
        <v>1</v>
      </c>
      <c r="B6" s="180" t="s">
        <v>36</v>
      </c>
      <c r="C6" s="180"/>
      <c r="D6" s="25">
        <v>60</v>
      </c>
      <c r="E6" s="25" t="s">
        <v>37</v>
      </c>
      <c r="F6" s="28"/>
      <c r="G6" s="27">
        <v>0.08</v>
      </c>
      <c r="H6" s="25"/>
      <c r="I6" s="28">
        <f>D6*F6</f>
        <v>0</v>
      </c>
      <c r="J6" s="28">
        <f>I6+(I6*G6)</f>
        <v>0</v>
      </c>
      <c r="K6" s="28"/>
      <c r="L6" s="28"/>
      <c r="O6" s="36"/>
    </row>
    <row r="7" spans="1:15" ht="118.5" customHeight="1">
      <c r="A7" s="178">
        <v>2</v>
      </c>
      <c r="B7" s="180" t="s">
        <v>38</v>
      </c>
      <c r="C7" s="29" t="s">
        <v>39</v>
      </c>
      <c r="D7" s="25">
        <v>600</v>
      </c>
      <c r="E7" s="25" t="s">
        <v>37</v>
      </c>
      <c r="F7" s="28"/>
      <c r="G7" s="27">
        <v>0.08</v>
      </c>
      <c r="H7" s="25"/>
      <c r="I7" s="28">
        <f>D7*F7</f>
        <v>0</v>
      </c>
      <c r="J7" s="28">
        <f>I7+(I7*G7)</f>
        <v>0</v>
      </c>
      <c r="K7" s="28"/>
      <c r="L7" s="28"/>
      <c r="O7" s="36"/>
    </row>
    <row r="8" spans="1:15" ht="111" customHeight="1">
      <c r="A8" s="178"/>
      <c r="B8" s="180"/>
      <c r="C8" s="29" t="s">
        <v>40</v>
      </c>
      <c r="D8" s="25">
        <v>300</v>
      </c>
      <c r="E8" s="25" t="s">
        <v>37</v>
      </c>
      <c r="F8" s="28"/>
      <c r="G8" s="27">
        <v>0.08</v>
      </c>
      <c r="H8" s="25"/>
      <c r="I8" s="28">
        <f>D8*F8</f>
        <v>0</v>
      </c>
      <c r="J8" s="28">
        <f>I8+(I8*G8)</f>
        <v>0</v>
      </c>
      <c r="K8" s="28"/>
      <c r="L8" s="28"/>
      <c r="O8" s="36" t="s">
        <v>22</v>
      </c>
    </row>
    <row r="9" spans="1:12" ht="15">
      <c r="A9" s="37"/>
      <c r="B9" s="37"/>
      <c r="C9" s="38"/>
      <c r="D9" s="37"/>
      <c r="E9" s="37"/>
      <c r="F9" s="39"/>
      <c r="G9" s="39"/>
      <c r="H9" s="25"/>
      <c r="I9" s="28">
        <f>SUM(I6:I8)</f>
        <v>0</v>
      </c>
      <c r="J9" s="28">
        <f>SUM(J6:J8)</f>
        <v>0</v>
      </c>
      <c r="L9" s="40"/>
    </row>
    <row r="10" spans="1:10" ht="15">
      <c r="A10" s="41"/>
      <c r="B10" s="41"/>
      <c r="J10" s="1"/>
    </row>
    <row r="11" spans="1:10" ht="15">
      <c r="A11" s="42"/>
      <c r="B11" s="43" t="s">
        <v>147</v>
      </c>
      <c r="J11" s="1"/>
    </row>
    <row r="12" spans="1:2" ht="15">
      <c r="A12" s="42"/>
      <c r="B12" s="42"/>
    </row>
    <row r="13" spans="1:11" ht="15.75">
      <c r="A13" s="44"/>
      <c r="B13" s="44"/>
      <c r="K13" s="1" t="s">
        <v>23</v>
      </c>
    </row>
    <row r="14" spans="1:11" ht="15">
      <c r="A14" s="19" t="s">
        <v>41</v>
      </c>
      <c r="B14" s="19"/>
      <c r="K14" s="22" t="s">
        <v>25</v>
      </c>
    </row>
    <row r="15" spans="1:11" ht="15">
      <c r="A15" s="20" t="s">
        <v>22</v>
      </c>
      <c r="B15" s="20"/>
      <c r="H15" s="20" t="s">
        <v>22</v>
      </c>
      <c r="I15" s="20"/>
      <c r="K15" s="22" t="s">
        <v>27</v>
      </c>
    </row>
    <row r="16" spans="1:11" ht="15">
      <c r="A16" s="45"/>
      <c r="B16" s="45"/>
      <c r="K16" s="22" t="s">
        <v>29</v>
      </c>
    </row>
  </sheetData>
  <sheetProtection selectLockedCells="1" selectUnlockedCells="1"/>
  <mergeCells count="7">
    <mergeCell ref="A2:L2"/>
    <mergeCell ref="A3:L3"/>
    <mergeCell ref="B4:C4"/>
    <mergeCell ref="B5:C5"/>
    <mergeCell ref="B6:C6"/>
    <mergeCell ref="A7:A8"/>
    <mergeCell ref="B7:B8"/>
  </mergeCells>
  <printOptions/>
  <pageMargins left="0.7086614173228347" right="0.7086614173228347" top="0.7480314960629921" bottom="0.7480314960629921" header="0.5118110236220472" footer="0.5118110236220472"/>
  <pageSetup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indexed="9"/>
  </sheetPr>
  <dimension ref="A1:J23"/>
  <sheetViews>
    <sheetView zoomScalePageLayoutView="0" workbookViewId="0" topLeftCell="A1">
      <selection activeCell="A1" sqref="A1"/>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8.75">
      <c r="A1" s="47"/>
      <c r="B1" s="1" t="s">
        <v>44</v>
      </c>
      <c r="J1" s="46" t="s">
        <v>134</v>
      </c>
    </row>
    <row r="2" spans="1:10" ht="15.75">
      <c r="A2" s="183"/>
      <c r="B2" s="183"/>
      <c r="C2" s="183"/>
      <c r="D2" s="183"/>
      <c r="E2" s="183"/>
      <c r="F2" s="183"/>
      <c r="G2" s="183"/>
      <c r="H2" s="183"/>
      <c r="I2" s="183"/>
      <c r="J2" s="183"/>
    </row>
    <row r="3" spans="1:10" ht="18.75">
      <c r="A3" s="177" t="s">
        <v>1</v>
      </c>
      <c r="B3" s="177"/>
      <c r="C3" s="177"/>
      <c r="D3" s="177"/>
      <c r="E3" s="177"/>
      <c r="F3" s="177"/>
      <c r="G3" s="177"/>
      <c r="H3" s="177"/>
      <c r="I3" s="177"/>
      <c r="J3" s="177"/>
    </row>
    <row r="4" spans="1:10" ht="20.25" customHeight="1">
      <c r="A4" s="177" t="s">
        <v>121</v>
      </c>
      <c r="B4" s="177"/>
      <c r="C4" s="177"/>
      <c r="D4" s="177"/>
      <c r="E4" s="177"/>
      <c r="F4" s="177"/>
      <c r="G4" s="177"/>
      <c r="H4" s="177"/>
      <c r="I4" s="177"/>
      <c r="J4" s="177"/>
    </row>
    <row r="5" spans="1:10" ht="49.5" customHeight="1">
      <c r="A5" s="181" t="s">
        <v>3</v>
      </c>
      <c r="B5" s="181" t="s">
        <v>4</v>
      </c>
      <c r="C5" s="181" t="s">
        <v>5</v>
      </c>
      <c r="D5" s="181" t="s">
        <v>45</v>
      </c>
      <c r="E5" s="181" t="s">
        <v>46</v>
      </c>
      <c r="F5" s="181" t="s">
        <v>8</v>
      </c>
      <c r="G5" s="181" t="s">
        <v>10</v>
      </c>
      <c r="H5" s="181" t="s">
        <v>11</v>
      </c>
      <c r="I5" s="181" t="s">
        <v>12</v>
      </c>
      <c r="J5" s="181" t="s">
        <v>13</v>
      </c>
    </row>
    <row r="6" spans="1:10" ht="15">
      <c r="A6" s="181"/>
      <c r="B6" s="181"/>
      <c r="C6" s="181"/>
      <c r="D6" s="181"/>
      <c r="E6" s="181"/>
      <c r="F6" s="181"/>
      <c r="G6" s="181"/>
      <c r="H6" s="181"/>
      <c r="I6" s="181"/>
      <c r="J6" s="181"/>
    </row>
    <row r="7" spans="1:10" ht="15">
      <c r="A7" s="181"/>
      <c r="B7" s="181"/>
      <c r="C7" s="181"/>
      <c r="D7" s="181"/>
      <c r="E7" s="181"/>
      <c r="F7" s="181"/>
      <c r="G7" s="181"/>
      <c r="H7" s="181"/>
      <c r="I7" s="181"/>
      <c r="J7" s="181"/>
    </row>
    <row r="8" spans="1:10" s="8" customFormat="1" ht="15.75">
      <c r="A8" s="6">
        <v>1</v>
      </c>
      <c r="B8" s="24" t="s">
        <v>42</v>
      </c>
      <c r="C8" s="24">
        <v>3</v>
      </c>
      <c r="D8" s="24">
        <v>4</v>
      </c>
      <c r="E8" s="24">
        <v>5</v>
      </c>
      <c r="F8" s="24">
        <v>6</v>
      </c>
      <c r="G8" s="49" t="s">
        <v>15</v>
      </c>
      <c r="H8" s="24" t="s">
        <v>16</v>
      </c>
      <c r="I8" s="24">
        <v>9</v>
      </c>
      <c r="J8" s="24">
        <v>10</v>
      </c>
    </row>
    <row r="9" spans="1:10" ht="212.25" customHeight="1">
      <c r="A9" s="25">
        <v>1</v>
      </c>
      <c r="B9" s="29" t="s">
        <v>47</v>
      </c>
      <c r="C9" s="48">
        <v>15</v>
      </c>
      <c r="D9" s="172" t="s">
        <v>37</v>
      </c>
      <c r="E9" s="25"/>
      <c r="F9" s="27">
        <v>0.08</v>
      </c>
      <c r="G9" s="50">
        <f>C9*E9</f>
        <v>0</v>
      </c>
      <c r="H9" s="28">
        <f>G9+(F9*G9)</f>
        <v>0</v>
      </c>
      <c r="I9" s="51"/>
      <c r="J9" s="52"/>
    </row>
    <row r="10" spans="1:8" ht="15">
      <c r="A10" s="37"/>
      <c r="B10" s="38"/>
      <c r="C10" s="37"/>
      <c r="D10" s="37"/>
      <c r="E10" s="9" t="s">
        <v>43</v>
      </c>
      <c r="F10" s="53"/>
      <c r="G10" s="28">
        <f>SUM(G9)</f>
        <v>0</v>
      </c>
      <c r="H10" s="54">
        <f>SUM(H9)</f>
        <v>0</v>
      </c>
    </row>
    <row r="11" spans="1:5" ht="15.75" customHeight="1">
      <c r="A11" s="182"/>
      <c r="B11" s="182"/>
      <c r="C11" s="182"/>
      <c r="D11" s="182"/>
      <c r="E11" s="182"/>
    </row>
    <row r="12" ht="15">
      <c r="A12" s="18" t="s">
        <v>147</v>
      </c>
    </row>
    <row r="13" ht="15">
      <c r="A13" s="30"/>
    </row>
    <row r="14" spans="1:7" ht="15.75">
      <c r="A14" s="44"/>
      <c r="G14" s="1" t="s">
        <v>23</v>
      </c>
    </row>
    <row r="15" spans="1:7" ht="15">
      <c r="A15" s="19" t="s">
        <v>41</v>
      </c>
      <c r="G15" s="22" t="s">
        <v>25</v>
      </c>
    </row>
    <row r="16" spans="1:7" ht="15">
      <c r="A16" s="19"/>
      <c r="G16" s="22" t="s">
        <v>27</v>
      </c>
    </row>
    <row r="17" spans="1:7" ht="15">
      <c r="A17" s="19"/>
      <c r="G17" s="22" t="s">
        <v>29</v>
      </c>
    </row>
    <row r="18" spans="1:6" ht="15">
      <c r="A18" s="19"/>
      <c r="F18" s="20" t="s">
        <v>22</v>
      </c>
    </row>
    <row r="19" ht="15">
      <c r="A19" s="20" t="s">
        <v>22</v>
      </c>
    </row>
    <row r="20" ht="15">
      <c r="A20" s="21" t="s">
        <v>24</v>
      </c>
    </row>
    <row r="21" ht="15">
      <c r="A21" s="21" t="s">
        <v>26</v>
      </c>
    </row>
    <row r="22" ht="15">
      <c r="A22" s="21" t="s">
        <v>28</v>
      </c>
    </row>
    <row r="23" ht="15">
      <c r="A23" s="21" t="s">
        <v>30</v>
      </c>
    </row>
  </sheetData>
  <sheetProtection selectLockedCells="1" selectUnlockedCells="1"/>
  <mergeCells count="14">
    <mergeCell ref="D5:D7"/>
    <mergeCell ref="E5:E7"/>
    <mergeCell ref="F5:F7"/>
    <mergeCell ref="G5:G7"/>
    <mergeCell ref="H5:H7"/>
    <mergeCell ref="I5:I7"/>
    <mergeCell ref="J5:J7"/>
    <mergeCell ref="A11:E11"/>
    <mergeCell ref="A2:J2"/>
    <mergeCell ref="A3:J3"/>
    <mergeCell ref="A4:J4"/>
    <mergeCell ref="A5:A7"/>
    <mergeCell ref="B5:B7"/>
    <mergeCell ref="C5:C7"/>
  </mergeCells>
  <printOptions/>
  <pageMargins left="0.7086614173228347" right="0.7086614173228347" top="0.7480314960629921" bottom="0.7480314960629921" header="0.5118110236220472" footer="0.5118110236220472"/>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tabColor indexed="9"/>
  </sheetPr>
  <dimension ref="A1:J14"/>
  <sheetViews>
    <sheetView zoomScalePageLayoutView="0" workbookViewId="0" topLeftCell="A1">
      <selection activeCell="A1" sqref="A1"/>
    </sheetView>
  </sheetViews>
  <sheetFormatPr defaultColWidth="9.140625" defaultRowHeight="12.75"/>
  <cols>
    <col min="1" max="1" width="5.28125" style="1" customWidth="1"/>
    <col min="2" max="2" width="26.7109375" style="1" customWidth="1"/>
    <col min="3" max="8" width="9.140625" style="1" customWidth="1"/>
    <col min="9" max="9" width="11.57421875" style="1" customWidth="1"/>
    <col min="10" max="10" width="18.140625" style="1" customWidth="1"/>
    <col min="11" max="16384" width="9.140625" style="1" customWidth="1"/>
  </cols>
  <sheetData>
    <row r="1" spans="1:10" ht="15.75">
      <c r="A1" s="23"/>
      <c r="B1" s="1" t="s">
        <v>44</v>
      </c>
      <c r="C1" s="23"/>
      <c r="D1" s="23"/>
      <c r="E1" s="23"/>
      <c r="F1" s="23"/>
      <c r="G1" s="23"/>
      <c r="H1" s="23"/>
      <c r="I1" s="23"/>
      <c r="J1" s="23" t="s">
        <v>135</v>
      </c>
    </row>
    <row r="2" spans="1:10" ht="18.75">
      <c r="A2" s="177" t="s">
        <v>1</v>
      </c>
      <c r="B2" s="177"/>
      <c r="C2" s="177"/>
      <c r="D2" s="177"/>
      <c r="E2" s="177"/>
      <c r="F2" s="177"/>
      <c r="G2" s="177"/>
      <c r="H2" s="177"/>
      <c r="I2" s="177"/>
      <c r="J2" s="177"/>
    </row>
    <row r="3" spans="1:10" ht="18.75">
      <c r="A3" s="177" t="s">
        <v>143</v>
      </c>
      <c r="B3" s="177"/>
      <c r="C3" s="177"/>
      <c r="D3" s="177"/>
      <c r="E3" s="177"/>
      <c r="F3" s="177"/>
      <c r="G3" s="177"/>
      <c r="H3" s="177"/>
      <c r="I3" s="177"/>
      <c r="J3" s="177"/>
    </row>
    <row r="4" spans="1:10" s="5" customFormat="1" ht="49.5" customHeight="1">
      <c r="A4" s="4" t="s">
        <v>3</v>
      </c>
      <c r="B4" s="4" t="s">
        <v>4</v>
      </c>
      <c r="C4" s="4" t="s">
        <v>5</v>
      </c>
      <c r="D4" s="4" t="s">
        <v>45</v>
      </c>
      <c r="E4" s="4" t="s">
        <v>48</v>
      </c>
      <c r="F4" s="4" t="s">
        <v>49</v>
      </c>
      <c r="G4" s="4" t="s">
        <v>10</v>
      </c>
      <c r="H4" s="4" t="s">
        <v>11</v>
      </c>
      <c r="I4" s="4" t="s">
        <v>12</v>
      </c>
      <c r="J4" s="4" t="s">
        <v>13</v>
      </c>
    </row>
    <row r="5" spans="1:10" s="8" customFormat="1" ht="15.75">
      <c r="A5" s="6">
        <v>1</v>
      </c>
      <c r="B5" s="6">
        <v>2</v>
      </c>
      <c r="C5" s="6">
        <v>3</v>
      </c>
      <c r="D5" s="6">
        <v>4</v>
      </c>
      <c r="E5" s="6">
        <v>5</v>
      </c>
      <c r="F5" s="24">
        <v>6</v>
      </c>
      <c r="G5" s="49" t="s">
        <v>15</v>
      </c>
      <c r="H5" s="6">
        <v>8</v>
      </c>
      <c r="I5" s="6">
        <v>9</v>
      </c>
      <c r="J5" s="6">
        <v>10</v>
      </c>
    </row>
    <row r="6" spans="1:10" ht="378.75" customHeight="1">
      <c r="A6" s="25">
        <v>1</v>
      </c>
      <c r="B6" s="29" t="s">
        <v>50</v>
      </c>
      <c r="C6" s="25">
        <v>7</v>
      </c>
      <c r="D6" s="25" t="s">
        <v>18</v>
      </c>
      <c r="E6" s="26"/>
      <c r="F6" s="27">
        <v>0.08</v>
      </c>
      <c r="G6" s="55">
        <f>C6*E6</f>
        <v>0</v>
      </c>
      <c r="H6" s="28">
        <f>G6+(G6*F6)</f>
        <v>0</v>
      </c>
      <c r="I6" s="56"/>
      <c r="J6" s="56"/>
    </row>
    <row r="7" spans="1:8" ht="18" customHeight="1">
      <c r="A7" s="184" t="s">
        <v>51</v>
      </c>
      <c r="B7" s="184"/>
      <c r="C7" s="184"/>
      <c r="D7" s="184"/>
      <c r="E7" s="184"/>
      <c r="F7" s="57"/>
      <c r="G7" s="28">
        <f>SUM(G6)</f>
        <v>0</v>
      </c>
      <c r="H7" s="58">
        <f>SUM(H6)</f>
        <v>0</v>
      </c>
    </row>
    <row r="8" ht="15.75">
      <c r="A8" s="15"/>
    </row>
    <row r="9" spans="1:2" ht="15">
      <c r="A9" s="30"/>
      <c r="B9" s="18" t="s">
        <v>147</v>
      </c>
    </row>
    <row r="10" ht="15.75">
      <c r="A10" s="44"/>
    </row>
    <row r="11" spans="1:8" ht="15">
      <c r="A11" s="19" t="s">
        <v>41</v>
      </c>
      <c r="F11" s="20" t="s">
        <v>22</v>
      </c>
      <c r="H11" s="1" t="s">
        <v>23</v>
      </c>
    </row>
    <row r="12" spans="1:8" ht="15">
      <c r="A12" s="20" t="s">
        <v>22</v>
      </c>
      <c r="H12" s="22" t="s">
        <v>25</v>
      </c>
    </row>
    <row r="13" spans="1:8" ht="15">
      <c r="A13" s="45"/>
      <c r="H13" s="22" t="s">
        <v>27</v>
      </c>
    </row>
    <row r="14" spans="1:8" ht="15">
      <c r="A14" s="45"/>
      <c r="H14" s="22" t="s">
        <v>29</v>
      </c>
    </row>
  </sheetData>
  <sheetProtection selectLockedCells="1" selectUnlockedCells="1"/>
  <mergeCells count="3">
    <mergeCell ref="A2:J2"/>
    <mergeCell ref="A3:J3"/>
    <mergeCell ref="A7:E7"/>
  </mergeCells>
  <printOptions/>
  <pageMargins left="0.7086614173228347" right="0.7086614173228347" top="0.7480314960629921" bottom="0.7480314960629921" header="0.5118110236220472" footer="0.5118110236220472"/>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theme="0"/>
  </sheetPr>
  <dimension ref="A1:J15"/>
  <sheetViews>
    <sheetView zoomScalePageLayoutView="0" workbookViewId="0" topLeftCell="A1">
      <selection activeCell="A1" sqref="A1"/>
    </sheetView>
  </sheetViews>
  <sheetFormatPr defaultColWidth="9.140625" defaultRowHeight="12.75"/>
  <cols>
    <col min="1" max="1" width="4.7109375" style="1" customWidth="1"/>
    <col min="2" max="2" width="36.0039062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2.421875" style="150" customWidth="1"/>
    <col min="9" max="9" width="10.8515625" style="1" customWidth="1"/>
    <col min="10" max="10" width="14.421875" style="1" customWidth="1"/>
    <col min="11" max="16384" width="9.140625" style="1" customWidth="1"/>
  </cols>
  <sheetData>
    <row r="1" ht="15">
      <c r="A1" s="149"/>
    </row>
    <row r="2" spans="2:10" ht="15.75">
      <c r="B2" s="1" t="s">
        <v>44</v>
      </c>
      <c r="C2" s="23"/>
      <c r="D2" s="23"/>
      <c r="E2" s="23"/>
      <c r="F2" s="23"/>
      <c r="G2" s="23"/>
      <c r="H2" s="23"/>
      <c r="I2" s="23"/>
      <c r="J2" s="23" t="s">
        <v>136</v>
      </c>
    </row>
    <row r="3" spans="1:10" ht="18.75">
      <c r="A3" s="177" t="s">
        <v>1</v>
      </c>
      <c r="B3" s="177"/>
      <c r="C3" s="177"/>
      <c r="D3" s="177"/>
      <c r="E3" s="177"/>
      <c r="F3" s="177"/>
      <c r="G3" s="177"/>
      <c r="H3" s="177"/>
      <c r="I3" s="177"/>
      <c r="J3" s="177"/>
    </row>
    <row r="4" spans="1:10" ht="18.75" customHeight="1">
      <c r="A4" s="185" t="s">
        <v>144</v>
      </c>
      <c r="B4" s="185"/>
      <c r="C4" s="185"/>
      <c r="D4" s="185"/>
      <c r="E4" s="185"/>
      <c r="F4" s="185"/>
      <c r="G4" s="185"/>
      <c r="H4" s="185"/>
      <c r="I4" s="185"/>
      <c r="J4" s="185"/>
    </row>
    <row r="5" spans="1:10" s="155" customFormat="1" ht="45">
      <c r="A5" s="151" t="s">
        <v>3</v>
      </c>
      <c r="B5" s="152" t="s">
        <v>124</v>
      </c>
      <c r="C5" s="152" t="s">
        <v>125</v>
      </c>
      <c r="D5" s="153" t="s">
        <v>5</v>
      </c>
      <c r="E5" s="151" t="s">
        <v>145</v>
      </c>
      <c r="F5" s="152" t="s">
        <v>126</v>
      </c>
      <c r="G5" s="152" t="s">
        <v>127</v>
      </c>
      <c r="H5" s="152" t="s">
        <v>128</v>
      </c>
      <c r="I5" s="154" t="s">
        <v>12</v>
      </c>
      <c r="J5" s="154" t="s">
        <v>13</v>
      </c>
    </row>
    <row r="6" spans="1:10" s="8" customFormat="1" ht="15">
      <c r="A6" s="156">
        <v>1</v>
      </c>
      <c r="B6" s="157">
        <v>2</v>
      </c>
      <c r="C6" s="158">
        <v>3</v>
      </c>
      <c r="D6" s="159">
        <v>4</v>
      </c>
      <c r="E6" s="160">
        <v>5</v>
      </c>
      <c r="F6" s="157" t="s">
        <v>129</v>
      </c>
      <c r="G6" s="161">
        <v>7</v>
      </c>
      <c r="H6" s="162" t="s">
        <v>130</v>
      </c>
      <c r="I6" s="163">
        <v>9</v>
      </c>
      <c r="J6" s="163">
        <v>10</v>
      </c>
    </row>
    <row r="7" spans="1:10" ht="60.75" customHeight="1">
      <c r="A7" s="164">
        <v>1</v>
      </c>
      <c r="B7" s="165" t="s">
        <v>131</v>
      </c>
      <c r="C7" s="166" t="s">
        <v>60</v>
      </c>
      <c r="D7" s="173">
        <v>70</v>
      </c>
      <c r="E7" s="100"/>
      <c r="F7" s="167">
        <f>D7*E7</f>
        <v>0</v>
      </c>
      <c r="G7" s="174">
        <v>0.08</v>
      </c>
      <c r="H7" s="167">
        <f>F7+F7*G7</f>
        <v>0</v>
      </c>
      <c r="I7" s="168"/>
      <c r="J7" s="168"/>
    </row>
    <row r="8" spans="1:8" ht="15">
      <c r="A8" s="169"/>
      <c r="B8" s="45"/>
      <c r="C8" s="45"/>
      <c r="D8" s="45"/>
      <c r="E8" s="45" t="s">
        <v>43</v>
      </c>
      <c r="F8" s="170">
        <f>SUM(F7)</f>
        <v>0</v>
      </c>
      <c r="G8" s="170"/>
      <c r="H8" s="170">
        <f>SUM(H7)</f>
        <v>0</v>
      </c>
    </row>
    <row r="10" ht="15">
      <c r="B10" s="18" t="s">
        <v>147</v>
      </c>
    </row>
    <row r="12" spans="1:8" ht="15.75">
      <c r="A12" s="44"/>
      <c r="G12" s="1" t="s">
        <v>23</v>
      </c>
      <c r="H12" s="1"/>
    </row>
    <row r="13" spans="1:8" ht="15">
      <c r="A13" s="19" t="s">
        <v>41</v>
      </c>
      <c r="G13" s="22" t="s">
        <v>25</v>
      </c>
      <c r="H13" s="1"/>
    </row>
    <row r="14" spans="1:8" ht="15">
      <c r="A14" s="19"/>
      <c r="G14" s="22" t="s">
        <v>27</v>
      </c>
      <c r="H14" s="1"/>
    </row>
    <row r="15" spans="1:8" ht="15">
      <c r="A15" s="19"/>
      <c r="G15" s="22" t="s">
        <v>29</v>
      </c>
      <c r="H15" s="1"/>
    </row>
  </sheetData>
  <sheetProtection/>
  <mergeCells count="2">
    <mergeCell ref="A3:J3"/>
    <mergeCell ref="A4:J4"/>
  </mergeCells>
  <printOptions/>
  <pageMargins left="0.7086614173228347"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59" customWidth="1"/>
    <col min="2" max="2" width="48.8515625" style="59" customWidth="1"/>
    <col min="3" max="3" width="7.00390625" style="59" customWidth="1"/>
    <col min="4" max="4" width="6.140625" style="59" customWidth="1"/>
    <col min="5" max="5" width="13.140625" style="59" customWidth="1"/>
    <col min="6" max="6" width="6.140625" style="59" customWidth="1"/>
    <col min="7" max="7" width="10.140625" style="60" customWidth="1"/>
    <col min="8" max="8" width="9.140625" style="60" customWidth="1"/>
    <col min="9" max="9" width="10.57421875" style="59" customWidth="1"/>
    <col min="10" max="10" width="16.421875" style="59" customWidth="1"/>
  </cols>
  <sheetData>
    <row r="1" spans="1:10" ht="12.75">
      <c r="A1" s="188" t="s">
        <v>52</v>
      </c>
      <c r="B1" s="188"/>
      <c r="C1" s="188"/>
      <c r="D1" s="188"/>
      <c r="E1" s="188"/>
      <c r="F1" s="188"/>
      <c r="G1" s="188"/>
      <c r="H1" s="188"/>
      <c r="I1" s="188"/>
      <c r="J1" s="188"/>
    </row>
    <row r="2" spans="1:10" ht="12.75">
      <c r="A2" s="188" t="s">
        <v>1</v>
      </c>
      <c r="B2" s="188"/>
      <c r="C2" s="188"/>
      <c r="D2" s="188"/>
      <c r="E2" s="188"/>
      <c r="F2" s="188"/>
      <c r="G2" s="188"/>
      <c r="H2" s="188"/>
      <c r="I2" s="188"/>
      <c r="J2" s="188"/>
    </row>
    <row r="3" spans="1:10" ht="12.75">
      <c r="A3" s="188" t="s">
        <v>53</v>
      </c>
      <c r="B3" s="188"/>
      <c r="C3" s="188"/>
      <c r="D3" s="188"/>
      <c r="E3" s="188"/>
      <c r="F3" s="188"/>
      <c r="G3" s="188"/>
      <c r="H3" s="188"/>
      <c r="I3" s="188"/>
      <c r="J3" s="188"/>
    </row>
    <row r="4" spans="1:6" ht="12.75">
      <c r="A4" s="61"/>
      <c r="B4" s="62"/>
      <c r="C4" s="63"/>
      <c r="D4" s="63"/>
      <c r="E4" s="64"/>
      <c r="F4" s="65"/>
    </row>
    <row r="5" spans="1:10" ht="38.25">
      <c r="A5" s="66" t="s">
        <v>3</v>
      </c>
      <c r="B5" s="67" t="s">
        <v>54</v>
      </c>
      <c r="C5" s="66" t="s">
        <v>55</v>
      </c>
      <c r="D5" s="66" t="s">
        <v>45</v>
      </c>
      <c r="E5" s="68" t="s">
        <v>56</v>
      </c>
      <c r="F5" s="69" t="s">
        <v>8</v>
      </c>
      <c r="G5" s="70" t="s">
        <v>57</v>
      </c>
      <c r="H5" s="70" t="s">
        <v>11</v>
      </c>
      <c r="I5" s="66" t="s">
        <v>12</v>
      </c>
      <c r="J5" s="71" t="s">
        <v>58</v>
      </c>
    </row>
    <row r="6" spans="1:10" s="78" customFormat="1" ht="76.5">
      <c r="A6" s="72">
        <v>1</v>
      </c>
      <c r="B6" s="73" t="s">
        <v>59</v>
      </c>
      <c r="C6" s="72">
        <v>40</v>
      </c>
      <c r="D6" s="72" t="s">
        <v>60</v>
      </c>
      <c r="E6" s="74">
        <v>75</v>
      </c>
      <c r="F6" s="75">
        <v>0.08</v>
      </c>
      <c r="G6" s="76">
        <f aca="true" t="shared" si="0" ref="G6:G17">C6*E6</f>
        <v>3000</v>
      </c>
      <c r="H6" s="76">
        <f aca="true" t="shared" si="1" ref="H6:H17">G6+G6*F6</f>
        <v>3240</v>
      </c>
      <c r="I6" s="77"/>
      <c r="J6" s="77"/>
    </row>
    <row r="7" spans="1:10" s="78" customFormat="1" ht="76.5">
      <c r="A7" s="72">
        <v>2</v>
      </c>
      <c r="B7" s="73" t="s">
        <v>61</v>
      </c>
      <c r="C7" s="72">
        <v>50</v>
      </c>
      <c r="D7" s="72" t="s">
        <v>60</v>
      </c>
      <c r="E7" s="74">
        <v>75</v>
      </c>
      <c r="F7" s="75">
        <v>0.08</v>
      </c>
      <c r="G7" s="76">
        <f t="shared" si="0"/>
        <v>3750</v>
      </c>
      <c r="H7" s="76">
        <f t="shared" si="1"/>
        <v>4050</v>
      </c>
      <c r="I7" s="77"/>
      <c r="J7" s="77"/>
    </row>
    <row r="8" spans="1:10" s="78" customFormat="1" ht="76.5">
      <c r="A8" s="72">
        <v>3</v>
      </c>
      <c r="B8" s="73" t="s">
        <v>62</v>
      </c>
      <c r="C8" s="72">
        <v>80</v>
      </c>
      <c r="D8" s="72" t="s">
        <v>60</v>
      </c>
      <c r="E8" s="74">
        <v>75</v>
      </c>
      <c r="F8" s="75">
        <v>0.08</v>
      </c>
      <c r="G8" s="76">
        <f t="shared" si="0"/>
        <v>6000</v>
      </c>
      <c r="H8" s="76">
        <f t="shared" si="1"/>
        <v>6480</v>
      </c>
      <c r="I8" s="77"/>
      <c r="J8" s="77"/>
    </row>
    <row r="9" spans="1:10" s="78" customFormat="1" ht="76.5">
      <c r="A9" s="72">
        <v>4</v>
      </c>
      <c r="B9" s="73" t="s">
        <v>63</v>
      </c>
      <c r="C9" s="72">
        <v>70</v>
      </c>
      <c r="D9" s="72" t="s">
        <v>60</v>
      </c>
      <c r="E9" s="74">
        <v>75</v>
      </c>
      <c r="F9" s="75">
        <v>0.08</v>
      </c>
      <c r="G9" s="76">
        <f t="shared" si="0"/>
        <v>5250</v>
      </c>
      <c r="H9" s="76">
        <f t="shared" si="1"/>
        <v>5670</v>
      </c>
      <c r="I9" s="77"/>
      <c r="J9" s="77"/>
    </row>
    <row r="10" spans="1:10" s="78" customFormat="1" ht="76.5">
      <c r="A10" s="72">
        <v>5</v>
      </c>
      <c r="B10" s="73" t="s">
        <v>64</v>
      </c>
      <c r="C10" s="72">
        <v>30</v>
      </c>
      <c r="D10" s="72" t="s">
        <v>60</v>
      </c>
      <c r="E10" s="74">
        <v>75</v>
      </c>
      <c r="F10" s="75">
        <v>0.08</v>
      </c>
      <c r="G10" s="76">
        <f t="shared" si="0"/>
        <v>2250</v>
      </c>
      <c r="H10" s="76">
        <f t="shared" si="1"/>
        <v>2430</v>
      </c>
      <c r="I10" s="77"/>
      <c r="J10" s="77"/>
    </row>
    <row r="11" spans="1:10" s="78" customFormat="1" ht="76.5">
      <c r="A11" s="72">
        <v>6</v>
      </c>
      <c r="B11" s="73" t="s">
        <v>65</v>
      </c>
      <c r="C11" s="72">
        <v>20</v>
      </c>
      <c r="D11" s="72" t="s">
        <v>60</v>
      </c>
      <c r="E11" s="74">
        <v>75</v>
      </c>
      <c r="F11" s="75">
        <v>0.08</v>
      </c>
      <c r="G11" s="76">
        <f t="shared" si="0"/>
        <v>1500</v>
      </c>
      <c r="H11" s="76">
        <f t="shared" si="1"/>
        <v>1620</v>
      </c>
      <c r="I11" s="77"/>
      <c r="J11" s="77"/>
    </row>
    <row r="12" spans="1:10" s="78" customFormat="1" ht="76.5">
      <c r="A12" s="72">
        <v>7</v>
      </c>
      <c r="B12" s="73" t="s">
        <v>66</v>
      </c>
      <c r="C12" s="72">
        <v>10</v>
      </c>
      <c r="D12" s="72" t="s">
        <v>60</v>
      </c>
      <c r="E12" s="74">
        <v>75</v>
      </c>
      <c r="F12" s="75">
        <v>0.08</v>
      </c>
      <c r="G12" s="76">
        <f t="shared" si="0"/>
        <v>750</v>
      </c>
      <c r="H12" s="76">
        <f t="shared" si="1"/>
        <v>810</v>
      </c>
      <c r="I12" s="77"/>
      <c r="J12" s="77"/>
    </row>
    <row r="13" spans="1:10" s="78" customFormat="1" ht="89.25">
      <c r="A13" s="72">
        <v>8</v>
      </c>
      <c r="B13" s="73" t="s">
        <v>67</v>
      </c>
      <c r="C13" s="72">
        <v>35</v>
      </c>
      <c r="D13" s="72" t="s">
        <v>60</v>
      </c>
      <c r="E13" s="74">
        <v>202.5</v>
      </c>
      <c r="F13" s="75">
        <v>0.08</v>
      </c>
      <c r="G13" s="76">
        <f t="shared" si="0"/>
        <v>7087.5</v>
      </c>
      <c r="H13" s="76">
        <f t="shared" si="1"/>
        <v>7654.5</v>
      </c>
      <c r="I13" s="77"/>
      <c r="J13" s="77"/>
    </row>
    <row r="14" spans="1:10" s="78" customFormat="1" ht="89.25">
      <c r="A14" s="72">
        <v>9</v>
      </c>
      <c r="B14" s="73" t="s">
        <v>68</v>
      </c>
      <c r="C14" s="72">
        <v>41</v>
      </c>
      <c r="D14" s="72" t="s">
        <v>60</v>
      </c>
      <c r="E14" s="74">
        <v>202.5</v>
      </c>
      <c r="F14" s="75">
        <v>0.08</v>
      </c>
      <c r="G14" s="76">
        <f t="shared" si="0"/>
        <v>8302.5</v>
      </c>
      <c r="H14" s="76">
        <f t="shared" si="1"/>
        <v>8966.7</v>
      </c>
      <c r="I14" s="77"/>
      <c r="J14" s="77"/>
    </row>
    <row r="15" spans="1:10" s="78" customFormat="1" ht="89.25">
      <c r="A15" s="72">
        <v>10</v>
      </c>
      <c r="B15" s="73" t="s">
        <v>69</v>
      </c>
      <c r="C15" s="72">
        <v>55</v>
      </c>
      <c r="D15" s="72" t="s">
        <v>60</v>
      </c>
      <c r="E15" s="74">
        <v>40</v>
      </c>
      <c r="F15" s="75">
        <v>0.08</v>
      </c>
      <c r="G15" s="76">
        <f t="shared" si="0"/>
        <v>2200</v>
      </c>
      <c r="H15" s="76">
        <f t="shared" si="1"/>
        <v>2376</v>
      </c>
      <c r="I15" s="77"/>
      <c r="J15" s="77"/>
    </row>
    <row r="16" spans="1:10" s="78" customFormat="1" ht="89.25">
      <c r="A16" s="72">
        <v>11</v>
      </c>
      <c r="B16" s="73" t="s">
        <v>70</v>
      </c>
      <c r="C16" s="72">
        <v>110</v>
      </c>
      <c r="D16" s="72" t="s">
        <v>60</v>
      </c>
      <c r="E16" s="74">
        <v>40</v>
      </c>
      <c r="F16" s="75">
        <v>0.08</v>
      </c>
      <c r="G16" s="76">
        <f t="shared" si="0"/>
        <v>4400</v>
      </c>
      <c r="H16" s="76">
        <f t="shared" si="1"/>
        <v>4752</v>
      </c>
      <c r="I16" s="77"/>
      <c r="J16" s="77"/>
    </row>
    <row r="17" spans="1:10" s="78" customFormat="1" ht="89.25">
      <c r="A17" s="72">
        <v>12</v>
      </c>
      <c r="B17" s="73" t="s">
        <v>71</v>
      </c>
      <c r="C17" s="72">
        <v>80</v>
      </c>
      <c r="D17" s="72" t="s">
        <v>60</v>
      </c>
      <c r="E17" s="74">
        <v>40</v>
      </c>
      <c r="F17" s="75">
        <v>0.08</v>
      </c>
      <c r="G17" s="76">
        <f t="shared" si="0"/>
        <v>3200</v>
      </c>
      <c r="H17" s="76">
        <f t="shared" si="1"/>
        <v>3456</v>
      </c>
      <c r="I17" s="77"/>
      <c r="J17" s="77"/>
    </row>
    <row r="18" spans="7:8" s="78" customFormat="1" ht="12.75">
      <c r="G18" s="79"/>
      <c r="H18" s="79"/>
    </row>
    <row r="19" spans="7:8" s="78" customFormat="1" ht="12.75">
      <c r="G19" s="79"/>
      <c r="H19" s="79"/>
    </row>
    <row r="20" spans="7:8" s="78" customFormat="1" ht="12.75">
      <c r="G20" s="79"/>
      <c r="H20" s="79"/>
    </row>
    <row r="21" spans="1:10" s="78" customFormat="1" ht="25.5">
      <c r="A21" s="72">
        <v>16</v>
      </c>
      <c r="B21" s="73" t="s">
        <v>72</v>
      </c>
      <c r="C21" s="72">
        <v>50</v>
      </c>
      <c r="D21" s="72" t="s">
        <v>73</v>
      </c>
      <c r="E21" s="74">
        <v>13.5</v>
      </c>
      <c r="F21" s="75">
        <v>0.08</v>
      </c>
      <c r="G21" s="76"/>
      <c r="H21" s="76"/>
      <c r="I21" s="77"/>
      <c r="J21" s="77"/>
    </row>
    <row r="22" spans="1:10" s="78" customFormat="1" ht="12.75">
      <c r="A22" s="72">
        <v>17</v>
      </c>
      <c r="B22" s="80" t="s">
        <v>74</v>
      </c>
      <c r="C22" s="72">
        <v>48</v>
      </c>
      <c r="D22" s="72" t="s">
        <v>60</v>
      </c>
      <c r="E22" s="74">
        <v>1.25</v>
      </c>
      <c r="F22" s="75">
        <v>0.08</v>
      </c>
      <c r="G22" s="76"/>
      <c r="H22" s="76"/>
      <c r="I22" s="77"/>
      <c r="J22" s="77"/>
    </row>
    <row r="23" spans="1:10" s="78" customFormat="1" ht="89.25">
      <c r="A23" s="72">
        <v>18</v>
      </c>
      <c r="B23" s="73" t="s">
        <v>75</v>
      </c>
      <c r="C23" s="72">
        <v>2</v>
      </c>
      <c r="D23" s="72" t="s">
        <v>60</v>
      </c>
      <c r="E23" s="74">
        <v>160</v>
      </c>
      <c r="F23" s="75">
        <v>0.08</v>
      </c>
      <c r="G23" s="76"/>
      <c r="H23" s="76"/>
      <c r="I23" s="77"/>
      <c r="J23" s="77"/>
    </row>
    <row r="24" spans="1:10" s="78" customFormat="1" ht="76.5">
      <c r="A24" s="72">
        <v>19</v>
      </c>
      <c r="B24" s="73" t="s">
        <v>76</v>
      </c>
      <c r="C24" s="72">
        <v>20</v>
      </c>
      <c r="D24" s="72" t="s">
        <v>73</v>
      </c>
      <c r="E24" s="74">
        <v>5</v>
      </c>
      <c r="F24" s="75">
        <v>0.08</v>
      </c>
      <c r="G24" s="76"/>
      <c r="H24" s="76"/>
      <c r="I24" s="77"/>
      <c r="J24" s="77"/>
    </row>
    <row r="25" spans="1:10" s="78" customFormat="1" ht="63.75">
      <c r="A25" s="72">
        <v>20</v>
      </c>
      <c r="B25" s="73" t="s">
        <v>77</v>
      </c>
      <c r="C25" s="72">
        <v>25</v>
      </c>
      <c r="D25" s="72" t="s">
        <v>60</v>
      </c>
      <c r="E25" s="74">
        <v>30</v>
      </c>
      <c r="F25" s="75">
        <v>0.08</v>
      </c>
      <c r="G25" s="76"/>
      <c r="H25" s="76"/>
      <c r="I25" s="77"/>
      <c r="J25" s="77"/>
    </row>
    <row r="26" spans="1:10" s="86" customFormat="1" ht="38.25">
      <c r="A26" s="81">
        <v>14</v>
      </c>
      <c r="B26" s="82" t="s">
        <v>78</v>
      </c>
      <c r="C26" s="83">
        <v>120</v>
      </c>
      <c r="D26" s="83" t="s">
        <v>18</v>
      </c>
      <c r="E26" s="83"/>
      <c r="F26" s="83"/>
      <c r="G26" s="84"/>
      <c r="H26" s="84"/>
      <c r="I26" s="85"/>
      <c r="J26" s="85"/>
    </row>
    <row r="27" spans="1:10" s="86" customFormat="1" ht="38.25">
      <c r="A27" s="81">
        <v>15</v>
      </c>
      <c r="B27" s="82" t="s">
        <v>79</v>
      </c>
      <c r="C27" s="83">
        <v>120</v>
      </c>
      <c r="D27" s="83" t="s">
        <v>18</v>
      </c>
      <c r="E27" s="83"/>
      <c r="F27" s="83"/>
      <c r="G27" s="84"/>
      <c r="H27" s="84"/>
      <c r="I27" s="85"/>
      <c r="J27" s="85"/>
    </row>
    <row r="28" spans="1:10" s="86" customFormat="1" ht="38.25">
      <c r="A28" s="81">
        <v>16</v>
      </c>
      <c r="B28" s="82" t="s">
        <v>80</v>
      </c>
      <c r="C28" s="83">
        <v>120</v>
      </c>
      <c r="D28" s="83" t="s">
        <v>18</v>
      </c>
      <c r="E28" s="83"/>
      <c r="F28" s="83"/>
      <c r="G28" s="84"/>
      <c r="H28" s="84"/>
      <c r="I28" s="85"/>
      <c r="J28" s="85"/>
    </row>
    <row r="29" spans="5:8" s="78" customFormat="1" ht="15">
      <c r="E29" s="87" t="s">
        <v>81</v>
      </c>
      <c r="F29" s="88"/>
      <c r="G29" s="89">
        <f>SUM(G6:G25)</f>
        <v>47690</v>
      </c>
      <c r="H29" s="89">
        <f>SUM(H6:H25)</f>
        <v>51505.2</v>
      </c>
    </row>
    <row r="30" spans="2:10" s="78" customFormat="1" ht="12.75" customHeight="1">
      <c r="B30" s="187" t="s">
        <v>82</v>
      </c>
      <c r="C30" s="187"/>
      <c r="D30" s="187"/>
      <c r="E30" s="187"/>
      <c r="F30" s="187"/>
      <c r="G30" s="187"/>
      <c r="H30" s="187"/>
      <c r="I30" s="187"/>
      <c r="J30" s="187"/>
    </row>
    <row r="31" spans="2:10" s="78" customFormat="1" ht="12.75" customHeight="1">
      <c r="B31" s="187" t="s">
        <v>83</v>
      </c>
      <c r="C31" s="187"/>
      <c r="D31" s="187"/>
      <c r="E31" s="187"/>
      <c r="F31" s="187"/>
      <c r="G31" s="187"/>
      <c r="H31" s="187"/>
      <c r="I31" s="187"/>
      <c r="J31" s="187"/>
    </row>
    <row r="32" spans="1:8" s="78" customFormat="1" ht="12.75">
      <c r="A32" s="63"/>
      <c r="B32" s="90"/>
      <c r="C32" s="63"/>
      <c r="D32" s="63"/>
      <c r="E32" s="64"/>
      <c r="F32" s="65"/>
      <c r="G32" s="79"/>
      <c r="H32" s="79"/>
    </row>
    <row r="33" spans="1:8" s="78" customFormat="1" ht="12.75">
      <c r="A33" s="63"/>
      <c r="B33" s="90"/>
      <c r="C33" s="63"/>
      <c r="D33" s="63"/>
      <c r="E33" s="64"/>
      <c r="F33" s="65"/>
      <c r="G33" s="79"/>
      <c r="H33" s="79"/>
    </row>
    <row r="34" spans="1:8" s="78" customFormat="1" ht="12.75">
      <c r="A34" s="63"/>
      <c r="B34" s="90"/>
      <c r="C34" s="63"/>
      <c r="D34" s="63"/>
      <c r="E34" s="64"/>
      <c r="F34" s="65"/>
      <c r="G34" s="79"/>
      <c r="H34" s="79"/>
    </row>
    <row r="35" spans="1:10" s="78" customFormat="1" ht="12.75" customHeight="1">
      <c r="A35" s="186" t="s">
        <v>52</v>
      </c>
      <c r="B35" s="186"/>
      <c r="C35" s="186"/>
      <c r="D35" s="186"/>
      <c r="E35" s="186"/>
      <c r="F35" s="186"/>
      <c r="G35" s="186"/>
      <c r="H35" s="186"/>
      <c r="I35" s="186"/>
      <c r="J35" s="186"/>
    </row>
    <row r="36" spans="1:10" s="78" customFormat="1" ht="12.75" customHeight="1">
      <c r="A36" s="186" t="s">
        <v>1</v>
      </c>
      <c r="B36" s="186"/>
      <c r="C36" s="186"/>
      <c r="D36" s="186"/>
      <c r="E36" s="186"/>
      <c r="F36" s="186"/>
      <c r="G36" s="186"/>
      <c r="H36" s="186"/>
      <c r="I36" s="186"/>
      <c r="J36" s="186"/>
    </row>
    <row r="37" spans="1:10" s="78" customFormat="1" ht="12.75" customHeight="1">
      <c r="A37" s="186" t="s">
        <v>84</v>
      </c>
      <c r="B37" s="186"/>
      <c r="C37" s="186"/>
      <c r="D37" s="186"/>
      <c r="E37" s="186"/>
      <c r="F37" s="186"/>
      <c r="G37" s="186"/>
      <c r="H37" s="186"/>
      <c r="I37" s="186"/>
      <c r="J37" s="186"/>
    </row>
    <row r="38" spans="1:8" s="78" customFormat="1" ht="12.75">
      <c r="A38" s="63"/>
      <c r="B38" s="90"/>
      <c r="C38" s="63"/>
      <c r="D38" s="63"/>
      <c r="E38" s="64"/>
      <c r="F38" s="65"/>
      <c r="G38" s="79"/>
      <c r="H38" s="79"/>
    </row>
    <row r="39" spans="1:10" s="78" customFormat="1" ht="38.25">
      <c r="A39" s="66" t="s">
        <v>3</v>
      </c>
      <c r="B39" s="67" t="s">
        <v>54</v>
      </c>
      <c r="C39" s="66" t="s">
        <v>55</v>
      </c>
      <c r="D39" s="66" t="s">
        <v>45</v>
      </c>
      <c r="E39" s="68" t="s">
        <v>56</v>
      </c>
      <c r="F39" s="69" t="s">
        <v>8</v>
      </c>
      <c r="G39" s="70" t="s">
        <v>57</v>
      </c>
      <c r="H39" s="70" t="s">
        <v>11</v>
      </c>
      <c r="I39" s="66" t="s">
        <v>12</v>
      </c>
      <c r="J39" s="71" t="s">
        <v>58</v>
      </c>
    </row>
    <row r="40" spans="1:10" s="78" customFormat="1" ht="76.5">
      <c r="A40" s="72">
        <v>1</v>
      </c>
      <c r="B40" s="73" t="s">
        <v>85</v>
      </c>
      <c r="C40" s="72">
        <v>250</v>
      </c>
      <c r="D40" s="72" t="s">
        <v>31</v>
      </c>
      <c r="E40" s="74">
        <v>2</v>
      </c>
      <c r="F40" s="75">
        <v>0.08</v>
      </c>
      <c r="G40" s="76"/>
      <c r="H40" s="76"/>
      <c r="I40" s="77"/>
      <c r="J40" s="77"/>
    </row>
    <row r="41" spans="1:10" s="78" customFormat="1" ht="63.75">
      <c r="A41" s="72">
        <v>2</v>
      </c>
      <c r="B41" s="73" t="s">
        <v>86</v>
      </c>
      <c r="C41" s="72">
        <v>750</v>
      </c>
      <c r="D41" s="72" t="s">
        <v>31</v>
      </c>
      <c r="E41" s="74">
        <v>2</v>
      </c>
      <c r="F41" s="75">
        <v>0.08</v>
      </c>
      <c r="G41" s="76"/>
      <c r="H41" s="76"/>
      <c r="I41" s="77"/>
      <c r="J41" s="77"/>
    </row>
    <row r="42" spans="1:10" s="78" customFormat="1" ht="102">
      <c r="A42" s="72">
        <v>3</v>
      </c>
      <c r="B42" s="73" t="s">
        <v>87</v>
      </c>
      <c r="C42" s="72">
        <v>100</v>
      </c>
      <c r="D42" s="72" t="s">
        <v>31</v>
      </c>
      <c r="E42" s="74">
        <v>9.5</v>
      </c>
      <c r="F42" s="75">
        <v>0.08</v>
      </c>
      <c r="G42" s="76"/>
      <c r="H42" s="76"/>
      <c r="I42" s="77"/>
      <c r="J42" s="77"/>
    </row>
    <row r="43" spans="1:10" s="78" customFormat="1" ht="178.5">
      <c r="A43" s="72">
        <v>4</v>
      </c>
      <c r="B43" s="73" t="s">
        <v>88</v>
      </c>
      <c r="C43" s="72">
        <v>1800</v>
      </c>
      <c r="D43" s="72" t="s">
        <v>18</v>
      </c>
      <c r="E43" s="74">
        <v>5.7</v>
      </c>
      <c r="F43" s="75">
        <v>0.23</v>
      </c>
      <c r="G43" s="76"/>
      <c r="H43" s="76"/>
      <c r="I43" s="77"/>
      <c r="J43" s="77"/>
    </row>
    <row r="44" spans="1:10" s="78" customFormat="1" ht="102">
      <c r="A44" s="72">
        <v>5</v>
      </c>
      <c r="B44" s="73" t="s">
        <v>89</v>
      </c>
      <c r="C44" s="72">
        <v>50</v>
      </c>
      <c r="D44" s="72" t="s">
        <v>31</v>
      </c>
      <c r="E44" s="74">
        <v>11.9</v>
      </c>
      <c r="F44" s="75">
        <v>0.08</v>
      </c>
      <c r="G44" s="76"/>
      <c r="H44" s="76"/>
      <c r="I44" s="77"/>
      <c r="J44" s="77"/>
    </row>
    <row r="45" spans="1:10" s="78" customFormat="1" ht="89.25">
      <c r="A45" s="72">
        <v>6</v>
      </c>
      <c r="B45" s="73" t="s">
        <v>90</v>
      </c>
      <c r="C45" s="72">
        <v>50</v>
      </c>
      <c r="D45" s="72" t="s">
        <v>31</v>
      </c>
      <c r="E45" s="74">
        <v>18</v>
      </c>
      <c r="F45" s="75">
        <v>0.08</v>
      </c>
      <c r="G45" s="76"/>
      <c r="H45" s="76"/>
      <c r="I45" s="77"/>
      <c r="J45" s="77"/>
    </row>
    <row r="46" spans="5:8" s="78" customFormat="1" ht="15">
      <c r="E46" s="87" t="s">
        <v>81</v>
      </c>
      <c r="F46" s="88"/>
      <c r="G46" s="89">
        <f>SUM(G40:G45)</f>
        <v>0</v>
      </c>
      <c r="H46" s="89">
        <f>SUM(H40:H45)</f>
        <v>0</v>
      </c>
    </row>
    <row r="47" spans="2:10" s="78" customFormat="1" ht="12.75" customHeight="1">
      <c r="B47" s="187" t="s">
        <v>82</v>
      </c>
      <c r="C47" s="187"/>
      <c r="D47" s="187"/>
      <c r="E47" s="187"/>
      <c r="F47" s="187"/>
      <c r="G47" s="187"/>
      <c r="H47" s="187"/>
      <c r="I47" s="187"/>
      <c r="J47" s="187"/>
    </row>
    <row r="48" spans="2:10" s="78" customFormat="1" ht="12.75" customHeight="1">
      <c r="B48" s="187" t="s">
        <v>83</v>
      </c>
      <c r="C48" s="187"/>
      <c r="D48" s="187"/>
      <c r="E48" s="187"/>
      <c r="F48" s="187"/>
      <c r="G48" s="187"/>
      <c r="H48" s="187"/>
      <c r="I48" s="187"/>
      <c r="J48" s="187"/>
    </row>
    <row r="49" spans="1:8" s="78" customFormat="1" ht="12.75">
      <c r="A49" s="63"/>
      <c r="B49" s="90"/>
      <c r="C49" s="63"/>
      <c r="D49" s="63"/>
      <c r="E49" s="64"/>
      <c r="F49" s="65"/>
      <c r="G49" s="79"/>
      <c r="H49" s="79"/>
    </row>
    <row r="50" spans="1:8" s="78" customFormat="1" ht="12.75">
      <c r="A50" s="63"/>
      <c r="B50" s="90"/>
      <c r="C50" s="63"/>
      <c r="D50" s="63"/>
      <c r="E50" s="64"/>
      <c r="F50" s="65"/>
      <c r="G50" s="79"/>
      <c r="H50" s="79"/>
    </row>
    <row r="51" spans="1:10" s="78" customFormat="1" ht="12.75" customHeight="1">
      <c r="A51" s="186" t="s">
        <v>52</v>
      </c>
      <c r="B51" s="186"/>
      <c r="C51" s="186"/>
      <c r="D51" s="186"/>
      <c r="E51" s="186"/>
      <c r="F51" s="186"/>
      <c r="G51" s="186"/>
      <c r="H51" s="186"/>
      <c r="I51" s="186"/>
      <c r="J51" s="186"/>
    </row>
    <row r="52" spans="1:10" s="78" customFormat="1" ht="12.75">
      <c r="A52" s="186" t="s">
        <v>1</v>
      </c>
      <c r="B52" s="186"/>
      <c r="C52" s="186"/>
      <c r="D52" s="186"/>
      <c r="E52" s="186"/>
      <c r="F52" s="186"/>
      <c r="G52" s="186"/>
      <c r="H52" s="186"/>
      <c r="I52" s="186"/>
      <c r="J52" s="186"/>
    </row>
    <row r="53" spans="1:10" s="78" customFormat="1" ht="12.75">
      <c r="A53" s="186" t="s">
        <v>91</v>
      </c>
      <c r="B53" s="186"/>
      <c r="C53" s="186"/>
      <c r="D53" s="186"/>
      <c r="E53" s="186"/>
      <c r="F53" s="186"/>
      <c r="G53" s="186"/>
      <c r="H53" s="186"/>
      <c r="I53" s="186"/>
      <c r="J53" s="186"/>
    </row>
    <row r="54" spans="1:8" s="78" customFormat="1" ht="12.75">
      <c r="A54" s="63"/>
      <c r="B54" s="90"/>
      <c r="C54" s="63"/>
      <c r="D54" s="63"/>
      <c r="E54" s="64"/>
      <c r="F54" s="65"/>
      <c r="G54" s="79"/>
      <c r="H54" s="79"/>
    </row>
    <row r="55" spans="1:10" s="78" customFormat="1" ht="38.25">
      <c r="A55" s="66" t="s">
        <v>3</v>
      </c>
      <c r="B55" s="67" t="s">
        <v>54</v>
      </c>
      <c r="C55" s="66" t="s">
        <v>55</v>
      </c>
      <c r="D55" s="66" t="s">
        <v>45</v>
      </c>
      <c r="E55" s="68" t="s">
        <v>56</v>
      </c>
      <c r="F55" s="69" t="s">
        <v>8</v>
      </c>
      <c r="G55" s="70" t="s">
        <v>57</v>
      </c>
      <c r="H55" s="70" t="s">
        <v>11</v>
      </c>
      <c r="I55" s="66" t="s">
        <v>12</v>
      </c>
      <c r="J55" s="71" t="s">
        <v>58</v>
      </c>
    </row>
    <row r="56" spans="1:10" s="78" customFormat="1" ht="51">
      <c r="A56" s="72">
        <v>1</v>
      </c>
      <c r="B56" s="73" t="s">
        <v>92</v>
      </c>
      <c r="C56" s="72">
        <v>450</v>
      </c>
      <c r="D56" s="72" t="s">
        <v>31</v>
      </c>
      <c r="E56" s="74">
        <v>18</v>
      </c>
      <c r="F56" s="75">
        <v>0.08</v>
      </c>
      <c r="G56" s="76"/>
      <c r="H56" s="76"/>
      <c r="I56" s="77"/>
      <c r="J56" s="77"/>
    </row>
    <row r="57" spans="1:10" s="78" customFormat="1" ht="38.25">
      <c r="A57" s="72">
        <v>2</v>
      </c>
      <c r="B57" s="73" t="s">
        <v>93</v>
      </c>
      <c r="C57" s="72">
        <v>450</v>
      </c>
      <c r="D57" s="72" t="s">
        <v>31</v>
      </c>
      <c r="E57" s="74">
        <v>2.8</v>
      </c>
      <c r="F57" s="75">
        <v>0.08</v>
      </c>
      <c r="G57" s="76"/>
      <c r="H57" s="76"/>
      <c r="I57" s="77"/>
      <c r="J57" s="77"/>
    </row>
    <row r="58" spans="1:10" s="78" customFormat="1" ht="25.5">
      <c r="A58" s="72">
        <v>3</v>
      </c>
      <c r="B58" s="73" t="s">
        <v>94</v>
      </c>
      <c r="C58" s="72">
        <v>12</v>
      </c>
      <c r="D58" s="72" t="s">
        <v>31</v>
      </c>
      <c r="E58" s="74">
        <v>180</v>
      </c>
      <c r="F58" s="75">
        <v>0.08</v>
      </c>
      <c r="G58" s="76"/>
      <c r="H58" s="76"/>
      <c r="I58" s="77"/>
      <c r="J58" s="77"/>
    </row>
    <row r="59" spans="1:10" s="78" customFormat="1" ht="38.25">
      <c r="A59" s="72">
        <v>4</v>
      </c>
      <c r="B59" s="73" t="s">
        <v>95</v>
      </c>
      <c r="C59" s="72">
        <v>150</v>
      </c>
      <c r="D59" s="72" t="s">
        <v>31</v>
      </c>
      <c r="E59" s="74">
        <v>2</v>
      </c>
      <c r="F59" s="75">
        <v>0.08</v>
      </c>
      <c r="G59" s="76"/>
      <c r="H59" s="76"/>
      <c r="I59" s="77"/>
      <c r="J59" s="77"/>
    </row>
    <row r="60" spans="1:10" s="78" customFormat="1" ht="76.5">
      <c r="A60" s="72">
        <v>5</v>
      </c>
      <c r="B60" s="73" t="s">
        <v>96</v>
      </c>
      <c r="C60" s="72">
        <v>200</v>
      </c>
      <c r="D60" s="72" t="s">
        <v>31</v>
      </c>
      <c r="E60" s="74">
        <v>3</v>
      </c>
      <c r="F60" s="75">
        <v>0.08</v>
      </c>
      <c r="G60" s="76"/>
      <c r="H60" s="76"/>
      <c r="I60" s="77"/>
      <c r="J60" s="77"/>
    </row>
    <row r="61" spans="1:10" s="78" customFormat="1" ht="25.5">
      <c r="A61" s="72">
        <v>6</v>
      </c>
      <c r="B61" s="73" t="s">
        <v>97</v>
      </c>
      <c r="C61" s="72">
        <v>20</v>
      </c>
      <c r="D61" s="72" t="s">
        <v>31</v>
      </c>
      <c r="E61" s="74">
        <v>9.5</v>
      </c>
      <c r="F61" s="75">
        <v>0.08</v>
      </c>
      <c r="G61" s="76"/>
      <c r="H61" s="76"/>
      <c r="I61" s="77"/>
      <c r="J61" s="77"/>
    </row>
    <row r="62" spans="1:10" s="78" customFormat="1" ht="38.25">
      <c r="A62" s="72">
        <v>7</v>
      </c>
      <c r="B62" s="73" t="s">
        <v>98</v>
      </c>
      <c r="C62" s="72">
        <v>20</v>
      </c>
      <c r="D62" s="72" t="s">
        <v>31</v>
      </c>
      <c r="E62" s="74">
        <v>10</v>
      </c>
      <c r="F62" s="75">
        <v>0.08</v>
      </c>
      <c r="G62" s="76"/>
      <c r="H62" s="76"/>
      <c r="I62" s="77"/>
      <c r="J62" s="77"/>
    </row>
    <row r="63" spans="1:10" s="78" customFormat="1" ht="89.25">
      <c r="A63" s="72">
        <v>8</v>
      </c>
      <c r="B63" s="73" t="s">
        <v>99</v>
      </c>
      <c r="C63" s="72">
        <v>35</v>
      </c>
      <c r="D63" s="72" t="s">
        <v>31</v>
      </c>
      <c r="E63" s="74">
        <v>8</v>
      </c>
      <c r="F63" s="75">
        <v>0.08</v>
      </c>
      <c r="G63" s="76"/>
      <c r="H63" s="76"/>
      <c r="I63" s="77"/>
      <c r="J63" s="77"/>
    </row>
    <row r="64" spans="1:10" s="78" customFormat="1" ht="51">
      <c r="A64" s="72">
        <v>9</v>
      </c>
      <c r="B64" s="73" t="s">
        <v>100</v>
      </c>
      <c r="C64" s="72">
        <v>20</v>
      </c>
      <c r="D64" s="72" t="s">
        <v>31</v>
      </c>
      <c r="E64" s="74">
        <v>8</v>
      </c>
      <c r="F64" s="75">
        <v>0.08</v>
      </c>
      <c r="G64" s="76"/>
      <c r="H64" s="76"/>
      <c r="I64" s="77"/>
      <c r="J64" s="77"/>
    </row>
    <row r="65" spans="1:10" s="78" customFormat="1" ht="51">
      <c r="A65" s="72">
        <v>10</v>
      </c>
      <c r="B65" s="73" t="s">
        <v>101</v>
      </c>
      <c r="C65" s="72">
        <v>10</v>
      </c>
      <c r="D65" s="72" t="s">
        <v>31</v>
      </c>
      <c r="E65" s="74">
        <v>29</v>
      </c>
      <c r="F65" s="75">
        <v>0.08</v>
      </c>
      <c r="G65" s="76"/>
      <c r="H65" s="76"/>
      <c r="I65" s="77"/>
      <c r="J65" s="77"/>
    </row>
    <row r="66" spans="1:10" s="78" customFormat="1" ht="51">
      <c r="A66" s="72">
        <v>11</v>
      </c>
      <c r="B66" s="73" t="s">
        <v>102</v>
      </c>
      <c r="C66" s="72">
        <v>10</v>
      </c>
      <c r="D66" s="72" t="s">
        <v>31</v>
      </c>
      <c r="E66" s="74">
        <v>8</v>
      </c>
      <c r="F66" s="75">
        <v>0.08</v>
      </c>
      <c r="G66" s="76"/>
      <c r="H66" s="76"/>
      <c r="I66" s="77"/>
      <c r="J66" s="77"/>
    </row>
    <row r="67" spans="1:10" s="78" customFormat="1" ht="38.25">
      <c r="A67" s="72">
        <v>12</v>
      </c>
      <c r="B67" s="73" t="s">
        <v>103</v>
      </c>
      <c r="C67" s="72">
        <v>10</v>
      </c>
      <c r="D67" s="72" t="s">
        <v>31</v>
      </c>
      <c r="E67" s="74">
        <v>17</v>
      </c>
      <c r="F67" s="75">
        <v>0.08</v>
      </c>
      <c r="G67" s="76"/>
      <c r="H67" s="76"/>
      <c r="I67" s="77"/>
      <c r="J67" s="77"/>
    </row>
    <row r="68" spans="1:10" s="78" customFormat="1" ht="25.5">
      <c r="A68" s="72">
        <v>13</v>
      </c>
      <c r="B68" s="73" t="s">
        <v>104</v>
      </c>
      <c r="C68" s="72">
        <v>20</v>
      </c>
      <c r="D68" s="72" t="s">
        <v>31</v>
      </c>
      <c r="E68" s="74">
        <v>14</v>
      </c>
      <c r="F68" s="75">
        <v>0.08</v>
      </c>
      <c r="G68" s="76"/>
      <c r="H68" s="76"/>
      <c r="I68" s="77"/>
      <c r="J68" s="77"/>
    </row>
    <row r="69" spans="1:10" s="78" customFormat="1" ht="25.5">
      <c r="A69" s="72">
        <v>14</v>
      </c>
      <c r="B69" s="73" t="s">
        <v>105</v>
      </c>
      <c r="C69" s="72"/>
      <c r="D69" s="72" t="s">
        <v>106</v>
      </c>
      <c r="E69" s="74">
        <v>27.5</v>
      </c>
      <c r="F69" s="75">
        <v>0.08</v>
      </c>
      <c r="G69" s="76"/>
      <c r="H69" s="76"/>
      <c r="I69" s="77"/>
      <c r="J69" s="77"/>
    </row>
    <row r="70" spans="1:10" s="78" customFormat="1" ht="51">
      <c r="A70" s="72">
        <v>15</v>
      </c>
      <c r="B70" s="73" t="s">
        <v>107</v>
      </c>
      <c r="C70" s="72">
        <v>180</v>
      </c>
      <c r="D70" s="72" t="s">
        <v>60</v>
      </c>
      <c r="E70" s="74">
        <v>12</v>
      </c>
      <c r="F70" s="75">
        <v>0.08</v>
      </c>
      <c r="G70" s="76"/>
      <c r="H70" s="76"/>
      <c r="I70" s="77"/>
      <c r="J70" s="77"/>
    </row>
    <row r="71" spans="1:10" s="78" customFormat="1" ht="12.75">
      <c r="A71" s="72">
        <v>16</v>
      </c>
      <c r="B71" s="73" t="s">
        <v>108</v>
      </c>
      <c r="C71" s="72">
        <v>30</v>
      </c>
      <c r="D71" s="72" t="s">
        <v>31</v>
      </c>
      <c r="E71" s="74">
        <v>8</v>
      </c>
      <c r="F71" s="75">
        <v>0.08</v>
      </c>
      <c r="G71" s="76"/>
      <c r="H71" s="76"/>
      <c r="I71" s="77"/>
      <c r="J71" s="77"/>
    </row>
    <row r="72" spans="1:10" s="78" customFormat="1" ht="12.75">
      <c r="A72" s="72">
        <v>17</v>
      </c>
      <c r="B72" s="73" t="s">
        <v>109</v>
      </c>
      <c r="C72" s="72">
        <v>200</v>
      </c>
      <c r="D72" s="72" t="s">
        <v>31</v>
      </c>
      <c r="E72" s="74">
        <v>1.2</v>
      </c>
      <c r="F72" s="75">
        <v>0.08</v>
      </c>
      <c r="G72" s="76"/>
      <c r="H72" s="76"/>
      <c r="I72" s="77"/>
      <c r="J72" s="77"/>
    </row>
    <row r="73" spans="1:10" s="78" customFormat="1" ht="51">
      <c r="A73" s="72">
        <v>18</v>
      </c>
      <c r="B73" s="73" t="s">
        <v>110</v>
      </c>
      <c r="C73" s="72">
        <v>40</v>
      </c>
      <c r="D73" s="72" t="s">
        <v>31</v>
      </c>
      <c r="E73" s="74">
        <v>20</v>
      </c>
      <c r="F73" s="75">
        <v>0.08</v>
      </c>
      <c r="G73" s="76"/>
      <c r="H73" s="76"/>
      <c r="I73" s="77"/>
      <c r="J73" s="77"/>
    </row>
    <row r="74" spans="5:8" s="78" customFormat="1" ht="15">
      <c r="E74" s="87" t="s">
        <v>81</v>
      </c>
      <c r="F74" s="88"/>
      <c r="G74" s="89">
        <f>SUM(G56:G73)</f>
        <v>0</v>
      </c>
      <c r="H74" s="89">
        <f>SUM(H56:H73)</f>
        <v>0</v>
      </c>
    </row>
    <row r="75" spans="1:10" ht="12.75">
      <c r="A75" s="78"/>
      <c r="B75" s="187" t="s">
        <v>82</v>
      </c>
      <c r="C75" s="187"/>
      <c r="D75" s="187"/>
      <c r="E75" s="187"/>
      <c r="F75" s="187"/>
      <c r="G75" s="187"/>
      <c r="H75" s="187"/>
      <c r="I75" s="187"/>
      <c r="J75" s="187"/>
    </row>
    <row r="76" spans="1:10" ht="12.75">
      <c r="A76" s="78"/>
      <c r="B76" s="187" t="s">
        <v>83</v>
      </c>
      <c r="C76" s="187"/>
      <c r="D76" s="187"/>
      <c r="E76" s="187"/>
      <c r="F76" s="187"/>
      <c r="G76" s="187"/>
      <c r="H76" s="187"/>
      <c r="I76" s="187"/>
      <c r="J76" s="18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9"/>
  </sheetPr>
  <dimension ref="A1:J18"/>
  <sheetViews>
    <sheetView zoomScalePageLayoutView="0" workbookViewId="0" topLeftCell="A1">
      <selection activeCell="A1" sqref="A1"/>
    </sheetView>
  </sheetViews>
  <sheetFormatPr defaultColWidth="9.140625" defaultRowHeight="12.75"/>
  <cols>
    <col min="1" max="1" width="4.00390625" style="45" customWidth="1"/>
    <col min="2" max="2" width="48.8515625" style="45" customWidth="1"/>
    <col min="3" max="3" width="7.00390625" style="45" customWidth="1"/>
    <col min="4" max="4" width="6.140625" style="45" customWidth="1"/>
    <col min="5" max="5" width="13.140625" style="45" customWidth="1"/>
    <col min="6" max="6" width="6.140625" style="45" customWidth="1"/>
    <col min="7" max="7" width="10.140625" style="91" customWidth="1"/>
    <col min="8" max="8" width="9.140625" style="91" customWidth="1"/>
    <col min="9" max="9" width="10.57421875" style="45" customWidth="1"/>
    <col min="10" max="10" width="16.421875" style="45" customWidth="1"/>
    <col min="11" max="16384" width="9.140625" style="45" customWidth="1"/>
  </cols>
  <sheetData>
    <row r="1" spans="2:10" ht="15.75">
      <c r="B1" s="45" t="s">
        <v>111</v>
      </c>
      <c r="J1" s="92" t="s">
        <v>137</v>
      </c>
    </row>
    <row r="2" spans="1:10" ht="15.75">
      <c r="A2" s="189"/>
      <c r="B2" s="189"/>
      <c r="C2" s="189"/>
      <c r="D2" s="189"/>
      <c r="E2" s="189"/>
      <c r="F2" s="189"/>
      <c r="G2" s="189"/>
      <c r="H2" s="189"/>
      <c r="I2" s="189"/>
      <c r="J2" s="189"/>
    </row>
    <row r="3" spans="1:10" ht="18.75">
      <c r="A3" s="190" t="s">
        <v>1</v>
      </c>
      <c r="B3" s="190"/>
      <c r="C3" s="190"/>
      <c r="D3" s="190"/>
      <c r="E3" s="190"/>
      <c r="F3" s="190"/>
      <c r="G3" s="190"/>
      <c r="H3" s="190"/>
      <c r="I3" s="190"/>
      <c r="J3" s="190"/>
    </row>
    <row r="4" spans="1:10" ht="18.75" customHeight="1">
      <c r="A4" s="190" t="s">
        <v>122</v>
      </c>
      <c r="B4" s="190"/>
      <c r="C4" s="190"/>
      <c r="D4" s="190"/>
      <c r="E4" s="190"/>
      <c r="F4" s="190"/>
      <c r="G4" s="190"/>
      <c r="H4" s="190"/>
      <c r="I4" s="190"/>
      <c r="J4" s="190"/>
    </row>
    <row r="5" spans="1:10" ht="38.25">
      <c r="A5" s="93" t="s">
        <v>3</v>
      </c>
      <c r="B5" s="93" t="s">
        <v>54</v>
      </c>
      <c r="C5" s="93" t="s">
        <v>55</v>
      </c>
      <c r="D5" s="93" t="s">
        <v>45</v>
      </c>
      <c r="E5" s="94" t="s">
        <v>56</v>
      </c>
      <c r="F5" s="95" t="s">
        <v>8</v>
      </c>
      <c r="G5" s="96" t="s">
        <v>57</v>
      </c>
      <c r="H5" s="96" t="s">
        <v>11</v>
      </c>
      <c r="I5" s="93" t="s">
        <v>12</v>
      </c>
      <c r="J5" s="97" t="s">
        <v>58</v>
      </c>
    </row>
    <row r="6" spans="1:10" s="99" customFormat="1" ht="18.75" customHeight="1">
      <c r="A6" s="7">
        <v>1</v>
      </c>
      <c r="B6" s="7" t="s">
        <v>112</v>
      </c>
      <c r="C6" s="7">
        <v>3</v>
      </c>
      <c r="D6" s="7">
        <v>4</v>
      </c>
      <c r="E6" s="7">
        <v>5</v>
      </c>
      <c r="F6" s="7">
        <v>6</v>
      </c>
      <c r="G6" s="6" t="s">
        <v>15</v>
      </c>
      <c r="H6" s="7" t="s">
        <v>16</v>
      </c>
      <c r="I6" s="7">
        <v>9</v>
      </c>
      <c r="J6" s="98">
        <v>10</v>
      </c>
    </row>
    <row r="7" spans="1:10" s="107" customFormat="1" ht="229.5" customHeight="1">
      <c r="A7" s="100">
        <v>1</v>
      </c>
      <c r="B7" s="101" t="s">
        <v>113</v>
      </c>
      <c r="C7" s="102">
        <v>23</v>
      </c>
      <c r="D7" s="100" t="s">
        <v>18</v>
      </c>
      <c r="E7" s="103"/>
      <c r="F7" s="104">
        <v>0.08</v>
      </c>
      <c r="G7" s="105">
        <f>C7*E7</f>
        <v>0</v>
      </c>
      <c r="H7" s="105">
        <f>G7+(G7*F7)</f>
        <v>0</v>
      </c>
      <c r="I7" s="106"/>
      <c r="J7" s="106"/>
    </row>
    <row r="8" spans="5:8" s="107" customFormat="1" ht="15">
      <c r="E8" s="108" t="s">
        <v>81</v>
      </c>
      <c r="F8" s="109"/>
      <c r="G8" s="110">
        <f>SUM(G7)</f>
        <v>0</v>
      </c>
      <c r="H8" s="110">
        <f>SUM(H7)</f>
        <v>0</v>
      </c>
    </row>
    <row r="9" spans="1:8" s="107" customFormat="1" ht="12.75">
      <c r="A9" s="111"/>
      <c r="B9" s="112"/>
      <c r="C9" s="111"/>
      <c r="D9" s="111"/>
      <c r="E9" s="113"/>
      <c r="F9" s="114"/>
      <c r="G9" s="115"/>
      <c r="H9" s="115"/>
    </row>
    <row r="10" ht="12.75">
      <c r="B10" s="45" t="s">
        <v>22</v>
      </c>
    </row>
    <row r="11" spans="1:10" ht="15">
      <c r="A11" s="1"/>
      <c r="B11" s="43" t="s">
        <v>147</v>
      </c>
      <c r="C11" s="1"/>
      <c r="D11" s="1"/>
      <c r="E11" s="1"/>
      <c r="F11" s="1"/>
      <c r="G11" s="1"/>
      <c r="H11" s="1"/>
      <c r="I11" s="1"/>
      <c r="J11" s="1"/>
    </row>
    <row r="12" spans="1:10" ht="15">
      <c r="A12" s="1"/>
      <c r="B12" s="1"/>
      <c r="C12" s="1"/>
      <c r="D12" s="1"/>
      <c r="E12" s="1"/>
      <c r="F12" s="1"/>
      <c r="G12" s="1"/>
      <c r="H12" s="1"/>
      <c r="I12" s="1"/>
      <c r="J12" s="1"/>
    </row>
    <row r="13" spans="1:10" ht="15">
      <c r="A13" s="19" t="s">
        <v>21</v>
      </c>
      <c r="B13" s="1"/>
      <c r="C13" s="1"/>
      <c r="D13" s="1"/>
      <c r="E13" s="1"/>
      <c r="F13" s="1"/>
      <c r="G13" s="1"/>
      <c r="H13" s="1"/>
      <c r="I13" s="1"/>
      <c r="J13" s="1"/>
    </row>
    <row r="14" spans="1:10" ht="15">
      <c r="A14" s="20" t="s">
        <v>22</v>
      </c>
      <c r="B14" s="1"/>
      <c r="C14" s="1"/>
      <c r="D14" s="1"/>
      <c r="E14" s="1"/>
      <c r="F14" s="1"/>
      <c r="G14" s="20" t="s">
        <v>22</v>
      </c>
      <c r="H14" s="20"/>
      <c r="I14" s="1"/>
      <c r="J14" s="1"/>
    </row>
    <row r="15" spans="1:10" ht="15">
      <c r="A15" s="21" t="s">
        <v>24</v>
      </c>
      <c r="B15" s="1"/>
      <c r="C15" s="1"/>
      <c r="D15" s="1"/>
      <c r="E15" s="1"/>
      <c r="F15" s="1" t="s">
        <v>23</v>
      </c>
      <c r="G15" s="1"/>
      <c r="I15" s="1"/>
      <c r="J15" s="1"/>
    </row>
    <row r="16" spans="1:10" ht="15">
      <c r="A16" s="21" t="s">
        <v>26</v>
      </c>
      <c r="B16" s="1"/>
      <c r="C16" s="1"/>
      <c r="D16" s="1"/>
      <c r="E16" s="1"/>
      <c r="F16" s="22" t="s">
        <v>25</v>
      </c>
      <c r="G16" s="1"/>
      <c r="I16" s="1"/>
      <c r="J16" s="1"/>
    </row>
    <row r="17" spans="1:10" ht="15">
      <c r="A17" s="21" t="s">
        <v>28</v>
      </c>
      <c r="B17" s="1"/>
      <c r="C17" s="1"/>
      <c r="D17" s="1"/>
      <c r="E17" s="1"/>
      <c r="F17" s="22" t="s">
        <v>27</v>
      </c>
      <c r="G17" s="1"/>
      <c r="I17" s="1"/>
      <c r="J17" s="1"/>
    </row>
    <row r="18" spans="1:10" ht="15">
      <c r="A18" s="21" t="s">
        <v>30</v>
      </c>
      <c r="B18" s="1"/>
      <c r="C18" s="1"/>
      <c r="D18" s="1"/>
      <c r="E18" s="1"/>
      <c r="F18" s="22" t="s">
        <v>29</v>
      </c>
      <c r="G18" s="1"/>
      <c r="I18" s="1"/>
      <c r="J18" s="1"/>
    </row>
  </sheetData>
  <sheetProtection selectLockedCells="1" selectUnlockedCells="1"/>
  <mergeCells count="3">
    <mergeCell ref="A2:J2"/>
    <mergeCell ref="A3:J3"/>
    <mergeCell ref="A4:J4"/>
  </mergeCells>
  <printOptions/>
  <pageMargins left="0.7086614173228347" right="0.7086614173228347" top="0.7480314960629921" bottom="0.7480314960629921" header="0.5118110236220472" footer="0.511811023622047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sheetPr>
    <tabColor indexed="9"/>
  </sheetPr>
  <dimension ref="A1:K18"/>
  <sheetViews>
    <sheetView zoomScalePageLayoutView="0" workbookViewId="0" topLeftCell="A1">
      <selection activeCell="A1" sqref="A1"/>
    </sheetView>
  </sheetViews>
  <sheetFormatPr defaultColWidth="9.140625" defaultRowHeight="12.75"/>
  <cols>
    <col min="1" max="1" width="4.00390625" style="45" customWidth="1"/>
    <col min="2" max="2" width="48.8515625" style="45" customWidth="1"/>
    <col min="3" max="3" width="7.00390625" style="45" customWidth="1"/>
    <col min="4" max="4" width="6.140625" style="45" customWidth="1"/>
    <col min="5" max="5" width="13.28125" style="45" customWidth="1"/>
    <col min="6" max="6" width="6.140625" style="45" customWidth="1"/>
    <col min="7" max="7" width="10.140625" style="91" customWidth="1"/>
    <col min="8" max="8" width="9.140625" style="91" customWidth="1"/>
    <col min="9" max="9" width="10.57421875" style="45" customWidth="1"/>
    <col min="10" max="10" width="16.421875" style="45" customWidth="1"/>
    <col min="11" max="16384" width="9.140625" style="45" customWidth="1"/>
  </cols>
  <sheetData>
    <row r="1" spans="1:10" s="107" customFormat="1" ht="15.75">
      <c r="A1" s="111"/>
      <c r="B1" s="116" t="s">
        <v>114</v>
      </c>
      <c r="C1" s="111"/>
      <c r="D1" s="111"/>
      <c r="E1" s="113"/>
      <c r="F1" s="114"/>
      <c r="G1" s="115"/>
      <c r="H1" s="115"/>
      <c r="J1" s="117" t="s">
        <v>138</v>
      </c>
    </row>
    <row r="2" spans="1:8" s="107" customFormat="1" ht="12.75">
      <c r="A2" s="111"/>
      <c r="B2" s="112"/>
      <c r="C2" s="111"/>
      <c r="D2" s="111"/>
      <c r="E2" s="113"/>
      <c r="F2" s="114"/>
      <c r="G2" s="115"/>
      <c r="H2" s="115"/>
    </row>
    <row r="3" spans="1:10" s="107" customFormat="1" ht="15.75">
      <c r="A3" s="191"/>
      <c r="B3" s="191"/>
      <c r="C3" s="191"/>
      <c r="D3" s="191"/>
      <c r="E3" s="191"/>
      <c r="F3" s="191"/>
      <c r="G3" s="191"/>
      <c r="H3" s="191"/>
      <c r="I3" s="191"/>
      <c r="J3" s="191"/>
    </row>
    <row r="4" spans="1:10" s="107" customFormat="1" ht="18.75" customHeight="1">
      <c r="A4" s="192" t="s">
        <v>1</v>
      </c>
      <c r="B4" s="192"/>
      <c r="C4" s="192"/>
      <c r="D4" s="192"/>
      <c r="E4" s="192"/>
      <c r="F4" s="192"/>
      <c r="G4" s="192"/>
      <c r="H4" s="192"/>
      <c r="I4" s="192"/>
      <c r="J4" s="192"/>
    </row>
    <row r="5" spans="1:10" s="107" customFormat="1" ht="15.75" customHeight="1">
      <c r="A5" s="192" t="s">
        <v>123</v>
      </c>
      <c r="B5" s="192"/>
      <c r="C5" s="192"/>
      <c r="D5" s="192"/>
      <c r="E5" s="192"/>
      <c r="F5" s="192"/>
      <c r="G5" s="192"/>
      <c r="H5" s="192"/>
      <c r="I5" s="192"/>
      <c r="J5" s="192"/>
    </row>
    <row r="6" spans="1:10" s="107" customFormat="1" ht="38.25">
      <c r="A6" s="93" t="s">
        <v>3</v>
      </c>
      <c r="B6" s="101" t="s">
        <v>54</v>
      </c>
      <c r="C6" s="93" t="s">
        <v>55</v>
      </c>
      <c r="D6" s="93" t="s">
        <v>45</v>
      </c>
      <c r="E6" s="94" t="s">
        <v>56</v>
      </c>
      <c r="F6" s="95" t="s">
        <v>8</v>
      </c>
      <c r="G6" s="96" t="s">
        <v>57</v>
      </c>
      <c r="H6" s="96" t="s">
        <v>11</v>
      </c>
      <c r="I6" s="93" t="s">
        <v>12</v>
      </c>
      <c r="J6" s="97" t="s">
        <v>58</v>
      </c>
    </row>
    <row r="7" spans="1:10" s="120" customFormat="1" ht="15">
      <c r="A7" s="118">
        <v>1</v>
      </c>
      <c r="B7" s="118">
        <v>2</v>
      </c>
      <c r="C7" s="118"/>
      <c r="D7" s="118">
        <v>4</v>
      </c>
      <c r="E7" s="7">
        <v>5</v>
      </c>
      <c r="F7" s="7">
        <v>6</v>
      </c>
      <c r="G7" s="6" t="s">
        <v>15</v>
      </c>
      <c r="H7" s="7" t="s">
        <v>16</v>
      </c>
      <c r="I7" s="118">
        <v>9</v>
      </c>
      <c r="J7" s="119">
        <v>10</v>
      </c>
    </row>
    <row r="8" spans="1:10" s="107" customFormat="1" ht="174" customHeight="1">
      <c r="A8" s="100">
        <v>1</v>
      </c>
      <c r="B8" s="121" t="s">
        <v>115</v>
      </c>
      <c r="C8" s="100">
        <v>4</v>
      </c>
      <c r="D8" s="100" t="s">
        <v>18</v>
      </c>
      <c r="E8" s="103"/>
      <c r="F8" s="104">
        <v>0.08</v>
      </c>
      <c r="G8" s="105">
        <f>C8*E8</f>
        <v>0</v>
      </c>
      <c r="H8" s="105">
        <f>G8+(F8*G8)</f>
        <v>0</v>
      </c>
      <c r="I8" s="106"/>
      <c r="J8" s="106"/>
    </row>
    <row r="9" spans="5:8" s="107" customFormat="1" ht="15">
      <c r="E9" s="108"/>
      <c r="F9" s="122"/>
      <c r="G9" s="110">
        <f>SUM(G8)</f>
        <v>0</v>
      </c>
      <c r="H9" s="123">
        <f>SUM(H8)</f>
        <v>0</v>
      </c>
    </row>
    <row r="11" spans="1:11" ht="15">
      <c r="A11" s="1"/>
      <c r="B11" s="18" t="s">
        <v>147</v>
      </c>
      <c r="C11" s="1"/>
      <c r="D11" s="1"/>
      <c r="E11" s="1"/>
      <c r="F11" s="1"/>
      <c r="G11" s="1"/>
      <c r="H11" s="1"/>
      <c r="I11" s="1"/>
      <c r="J11" s="1"/>
      <c r="K11" s="1"/>
    </row>
    <row r="12" spans="1:11" ht="15">
      <c r="A12" s="1"/>
      <c r="B12" s="1"/>
      <c r="C12" s="1"/>
      <c r="D12" s="1"/>
      <c r="E12" s="1"/>
      <c r="F12" s="1"/>
      <c r="G12" s="1"/>
      <c r="H12" s="1"/>
      <c r="I12" s="1"/>
      <c r="J12" s="1"/>
      <c r="K12" s="1"/>
    </row>
    <row r="13" spans="1:11" ht="15">
      <c r="A13" s="19" t="s">
        <v>21</v>
      </c>
      <c r="B13" s="1"/>
      <c r="C13" s="1"/>
      <c r="D13" s="1"/>
      <c r="E13" s="1"/>
      <c r="F13" s="1"/>
      <c r="G13" s="1"/>
      <c r="H13" s="1"/>
      <c r="I13" s="1"/>
      <c r="J13" s="1"/>
      <c r="K13" s="1"/>
    </row>
    <row r="14" spans="1:11" ht="15">
      <c r="A14" s="20" t="s">
        <v>22</v>
      </c>
      <c r="B14" s="1"/>
      <c r="C14" s="1"/>
      <c r="D14" s="1"/>
      <c r="E14" s="1"/>
      <c r="F14" s="1"/>
      <c r="G14" s="20" t="s">
        <v>22</v>
      </c>
      <c r="H14" s="20"/>
      <c r="I14" s="1"/>
      <c r="J14" s="1"/>
      <c r="K14" s="1"/>
    </row>
    <row r="15" spans="1:11" ht="15">
      <c r="A15" s="21" t="s">
        <v>24</v>
      </c>
      <c r="B15" s="1"/>
      <c r="C15" s="1"/>
      <c r="D15" s="1"/>
      <c r="E15" s="1"/>
      <c r="F15" s="1" t="s">
        <v>23</v>
      </c>
      <c r="G15" s="1"/>
      <c r="I15" s="1"/>
      <c r="J15" s="1"/>
      <c r="K15" s="1"/>
    </row>
    <row r="16" spans="1:11" ht="15">
      <c r="A16" s="21" t="s">
        <v>26</v>
      </c>
      <c r="B16" s="1"/>
      <c r="C16" s="1"/>
      <c r="D16" s="1"/>
      <c r="E16" s="1"/>
      <c r="F16" s="22" t="s">
        <v>25</v>
      </c>
      <c r="G16" s="1"/>
      <c r="I16" s="1"/>
      <c r="J16" s="1"/>
      <c r="K16" s="1"/>
    </row>
    <row r="17" spans="1:11" ht="15">
      <c r="A17" s="21" t="s">
        <v>28</v>
      </c>
      <c r="B17" s="1"/>
      <c r="C17" s="1"/>
      <c r="D17" s="1"/>
      <c r="E17" s="1"/>
      <c r="F17" s="22" t="s">
        <v>27</v>
      </c>
      <c r="G17" s="1"/>
      <c r="I17" s="1"/>
      <c r="J17" s="1"/>
      <c r="K17" s="1"/>
    </row>
    <row r="18" spans="1:11" ht="15">
      <c r="A18" s="21" t="s">
        <v>30</v>
      </c>
      <c r="B18" s="1"/>
      <c r="C18" s="1"/>
      <c r="D18" s="1"/>
      <c r="E18" s="1"/>
      <c r="F18" s="22" t="s">
        <v>29</v>
      </c>
      <c r="G18" s="1"/>
      <c r="I18" s="1"/>
      <c r="J18" s="1"/>
      <c r="K18" s="1"/>
    </row>
  </sheetData>
  <sheetProtection selectLockedCells="1" selectUnlockedCells="1"/>
  <mergeCells count="3">
    <mergeCell ref="A3:J3"/>
    <mergeCell ref="A4:J4"/>
    <mergeCell ref="A5:J5"/>
  </mergeCells>
  <printOptions/>
  <pageMargins left="0.7086614173228347" right="0.7086614173228347" top="0.7480314960629921" bottom="0.7480314960629921" header="0.5118110236220472" footer="0.5118110236220472"/>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sheetPr>
    <tabColor theme="0"/>
  </sheetPr>
  <dimension ref="A1:J14"/>
  <sheetViews>
    <sheetView zoomScalePageLayoutView="0" workbookViewId="0" topLeftCell="A1">
      <selection activeCell="A1" sqref="A1"/>
    </sheetView>
  </sheetViews>
  <sheetFormatPr defaultColWidth="9.140625" defaultRowHeight="12.75"/>
  <cols>
    <col min="1" max="1" width="5.28125" style="125" customWidth="1"/>
    <col min="2" max="2" width="26.7109375" style="125" customWidth="1"/>
    <col min="3" max="8" width="9.140625" style="125" customWidth="1"/>
    <col min="9" max="9" width="11.57421875" style="125" customWidth="1"/>
    <col min="10" max="10" width="18.140625" style="125" customWidth="1"/>
    <col min="11" max="16384" width="9.140625" style="125" customWidth="1"/>
  </cols>
  <sheetData>
    <row r="1" spans="1:10" ht="21.75" customHeight="1">
      <c r="A1" s="124"/>
      <c r="B1" s="175" t="s">
        <v>116</v>
      </c>
      <c r="C1" s="176"/>
      <c r="D1" s="176"/>
      <c r="E1" s="124"/>
      <c r="F1" s="124"/>
      <c r="G1" s="124"/>
      <c r="H1" s="124"/>
      <c r="I1" s="124"/>
      <c r="J1" s="124" t="s">
        <v>139</v>
      </c>
    </row>
    <row r="2" spans="1:10" ht="18.75">
      <c r="A2" s="193" t="s">
        <v>1</v>
      </c>
      <c r="B2" s="193"/>
      <c r="C2" s="193"/>
      <c r="D2" s="193"/>
      <c r="E2" s="193"/>
      <c r="F2" s="193"/>
      <c r="G2" s="193"/>
      <c r="H2" s="193"/>
      <c r="I2" s="193"/>
      <c r="J2" s="193"/>
    </row>
    <row r="3" spans="1:10" ht="18.75">
      <c r="A3" s="193" t="s">
        <v>146</v>
      </c>
      <c r="B3" s="193"/>
      <c r="C3" s="193"/>
      <c r="D3" s="193"/>
      <c r="E3" s="193"/>
      <c r="F3" s="193"/>
      <c r="G3" s="193"/>
      <c r="H3" s="193"/>
      <c r="I3" s="193"/>
      <c r="J3" s="193"/>
    </row>
    <row r="4" spans="1:10" s="127" customFormat="1" ht="49.5" customHeight="1">
      <c r="A4" s="126" t="s">
        <v>3</v>
      </c>
      <c r="B4" s="126" t="s">
        <v>4</v>
      </c>
      <c r="C4" s="126" t="s">
        <v>5</v>
      </c>
      <c r="D4" s="126" t="s">
        <v>45</v>
      </c>
      <c r="E4" s="126" t="s">
        <v>117</v>
      </c>
      <c r="F4" s="126" t="s">
        <v>49</v>
      </c>
      <c r="G4" s="126" t="s">
        <v>10</v>
      </c>
      <c r="H4" s="126" t="s">
        <v>11</v>
      </c>
      <c r="I4" s="126" t="s">
        <v>12</v>
      </c>
      <c r="J4" s="126" t="s">
        <v>13</v>
      </c>
    </row>
    <row r="5" spans="1:10" s="131" customFormat="1" ht="15.75">
      <c r="A5" s="128">
        <v>1</v>
      </c>
      <c r="B5" s="128">
        <v>2</v>
      </c>
      <c r="C5" s="128">
        <v>3</v>
      </c>
      <c r="D5" s="128">
        <v>4</v>
      </c>
      <c r="E5" s="128">
        <v>5</v>
      </c>
      <c r="F5" s="129">
        <v>6</v>
      </c>
      <c r="G5" s="130" t="s">
        <v>15</v>
      </c>
      <c r="H5" s="128">
        <v>8</v>
      </c>
      <c r="I5" s="128">
        <v>9</v>
      </c>
      <c r="J5" s="128">
        <v>10</v>
      </c>
    </row>
    <row r="6" spans="1:10" ht="136.5" customHeight="1">
      <c r="A6" s="132">
        <v>1</v>
      </c>
      <c r="B6" s="133" t="s">
        <v>118</v>
      </c>
      <c r="C6" s="132">
        <v>110</v>
      </c>
      <c r="D6" s="132" t="s">
        <v>18</v>
      </c>
      <c r="E6" s="134"/>
      <c r="F6" s="135">
        <v>0.08</v>
      </c>
      <c r="G6" s="136">
        <f>C6*E6</f>
        <v>0</v>
      </c>
      <c r="H6" s="137">
        <f>G6+(G6*F6)</f>
        <v>0</v>
      </c>
      <c r="I6" s="138"/>
      <c r="J6" s="138"/>
    </row>
    <row r="7" spans="1:8" ht="18" customHeight="1">
      <c r="A7" s="194" t="s">
        <v>51</v>
      </c>
      <c r="B7" s="194"/>
      <c r="C7" s="194"/>
      <c r="D7" s="194"/>
      <c r="E7" s="194"/>
      <c r="F7" s="139"/>
      <c r="G7" s="137">
        <f>SUM(G6)</f>
        <v>0</v>
      </c>
      <c r="H7" s="140">
        <f>SUM(H6)</f>
        <v>0</v>
      </c>
    </row>
    <row r="8" ht="15.75">
      <c r="A8" s="141"/>
    </row>
    <row r="9" spans="1:2" ht="15">
      <c r="A9" s="142"/>
      <c r="B9" s="143" t="s">
        <v>147</v>
      </c>
    </row>
    <row r="10" ht="15.75">
      <c r="A10" s="144"/>
    </row>
    <row r="11" spans="1:8" ht="15">
      <c r="A11" s="145" t="s">
        <v>41</v>
      </c>
      <c r="F11" s="146" t="s">
        <v>22</v>
      </c>
      <c r="H11" s="125" t="s">
        <v>23</v>
      </c>
    </row>
    <row r="12" spans="1:8" ht="15">
      <c r="A12" s="146" t="s">
        <v>22</v>
      </c>
      <c r="H12" s="147" t="s">
        <v>25</v>
      </c>
    </row>
    <row r="13" spans="1:8" ht="15">
      <c r="A13" s="148"/>
      <c r="H13" s="147" t="s">
        <v>27</v>
      </c>
    </row>
    <row r="14" spans="1:8" ht="15">
      <c r="A14" s="148"/>
      <c r="H14" s="147" t="s">
        <v>29</v>
      </c>
    </row>
  </sheetData>
  <sheetProtection selectLockedCells="1" selectUnlockedCells="1"/>
  <mergeCells count="3">
    <mergeCell ref="A2:J2"/>
    <mergeCell ref="A3:J3"/>
    <mergeCell ref="A7:E7"/>
  </mergeCells>
  <hyperlinks>
    <hyperlink ref="B1" r:id="rId1" display="Kod CPV 33191100-6 Urządzenia sterylizujące"/>
  </hyperlinks>
  <printOptions/>
  <pageMargins left="0.7086614173228347" right="0.7086614173228347" top="0.7480314960629921" bottom="0.7480314960629921" header="0.5118110236220472" footer="0.5118110236220472"/>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2016-02-18T16:20:36Z</cp:lastPrinted>
  <dcterms:modified xsi:type="dcterms:W3CDTF">2016-02-18T16:20:43Z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